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6860" windowHeight="739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'!$A$1:$P$98</definedName>
  </definedNames>
  <calcPr fullCalcOnLoad="1"/>
</workbook>
</file>

<file path=xl/sharedStrings.xml><?xml version="1.0" encoding="utf-8"?>
<sst xmlns="http://schemas.openxmlformats.org/spreadsheetml/2006/main" count="396" uniqueCount="239">
  <si>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</si>
  <si>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</si>
  <si>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</si>
  <si>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</si>
  <si>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</si>
  <si>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</si>
  <si>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</si>
  <si>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</si>
  <si>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</si>
  <si>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</si>
  <si>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</si>
  <si>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</si>
  <si>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</si>
  <si>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</si>
  <si>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</si>
  <si>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</si>
  <si>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</si>
  <si>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</si>
  <si>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</si>
  <si>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</si>
  <si>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</si>
  <si>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</si>
  <si>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</si>
  <si>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</si>
  <si>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</si>
  <si>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</si>
  <si>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</si>
  <si>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</si>
  <si>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</si>
  <si>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</si>
  <si>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</si>
  <si>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</si>
  <si>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</si>
  <si>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</si>
  <si>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</si>
  <si>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</si>
  <si>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</si>
  <si>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</si>
  <si>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</si>
  <si>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</si>
  <si>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</si>
  <si>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</si>
  <si>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</si>
  <si>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 ОБОВ'ЯЗКОВІ НАВЧАЛЬНІ ДИСЦИПЛІНИ</t>
  </si>
  <si>
    <t>1.2 Цикл професійної підготовки</t>
  </si>
  <si>
    <t>2. ДИСЦИПЛІНИ ВІЛЬНОГО ВИБОРУ</t>
  </si>
  <si>
    <t xml:space="preserve"> Кількість курсових робіт</t>
  </si>
  <si>
    <t>Разом п. 2.2</t>
  </si>
  <si>
    <t>Разом п. 1.3</t>
  </si>
  <si>
    <t>Разом обов'язкові компоненти освітньої програми</t>
  </si>
  <si>
    <t>обов'язкові</t>
  </si>
  <si>
    <t>№ з/п</t>
  </si>
  <si>
    <t>Кількість аудиторних годин за семестрами</t>
  </si>
  <si>
    <t>кількість тижнів у семестрі</t>
  </si>
  <si>
    <t>(Ковальов В. Д.)</t>
  </si>
  <si>
    <t>С</t>
  </si>
  <si>
    <t>К</t>
  </si>
  <si>
    <t>П</t>
  </si>
  <si>
    <t>Д</t>
  </si>
  <si>
    <t>Переддипломна</t>
  </si>
  <si>
    <t>Разом п. 1.2</t>
  </si>
  <si>
    <t>Разом п. 1.1</t>
  </si>
  <si>
    <t>Разом п. 1.4</t>
  </si>
  <si>
    <t>практич.</t>
  </si>
  <si>
    <t>1.1.1</t>
  </si>
  <si>
    <t>1.1.2</t>
  </si>
  <si>
    <t>Іноземна мова (за професійним спрямуванням)</t>
  </si>
  <si>
    <t>1.3.1</t>
  </si>
  <si>
    <t>Переддипломна практика</t>
  </si>
  <si>
    <t>1.4.1</t>
  </si>
  <si>
    <t>2.2.1</t>
  </si>
  <si>
    <t>2.2.2</t>
  </si>
  <si>
    <t>2.2.3</t>
  </si>
  <si>
    <t>1.2.1</t>
  </si>
  <si>
    <t>1.2.2</t>
  </si>
  <si>
    <t>Гарант освітньої програми</t>
  </si>
  <si>
    <t>Зав. кафедри КМСІТ</t>
  </si>
  <si>
    <t>В. Д. Ковальов</t>
  </si>
  <si>
    <t>Я. В. Васильченко</t>
  </si>
  <si>
    <t xml:space="preserve">Кваліфікація: магістр з галузевого машинобудування </t>
  </si>
  <si>
    <t>А</t>
  </si>
  <si>
    <t>Інтелектуальна власність</t>
  </si>
  <si>
    <t>Високі технології в машинобудуванні</t>
  </si>
  <si>
    <t>Дослідження та випробування верстатів і верстатних комплексів</t>
  </si>
  <si>
    <t>Мехатронні системи</t>
  </si>
  <si>
    <t>CAD\CAM-системи</t>
  </si>
  <si>
    <t>Основи сучасних теорій управління якістю технологічних систем</t>
  </si>
  <si>
    <t>вибіркові</t>
  </si>
  <si>
    <r>
      <t xml:space="preserve">підготовки: </t>
    </r>
    <r>
      <rPr>
        <b/>
        <sz val="16"/>
        <rFont val="Times New Roman"/>
        <family val="1"/>
      </rPr>
      <t>магістра</t>
    </r>
  </si>
  <si>
    <r>
      <t xml:space="preserve">з галузі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</si>
  <si>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</si>
  <si>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</si>
  <si>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</si>
  <si>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1.1  Цикл загальної підготовки</t>
  </si>
  <si>
    <t>2.1  Цикл загальної підготовки</t>
  </si>
  <si>
    <t>2.2 Цикл професійної підготовки</t>
  </si>
  <si>
    <t>Наукова робота та принципи її організації</t>
  </si>
  <si>
    <t>2.2.4</t>
  </si>
  <si>
    <t>Охорона праці в галузі та цивільний захист</t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</si>
  <si>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</si>
  <si>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Н</t>
  </si>
  <si>
    <t>4/0</t>
  </si>
  <si>
    <t>8/0</t>
  </si>
  <si>
    <t>6/2</t>
  </si>
  <si>
    <t>0/4</t>
  </si>
  <si>
    <t>6/6</t>
  </si>
  <si>
    <t>6/4</t>
  </si>
  <si>
    <t>0/2</t>
  </si>
  <si>
    <t>2/0</t>
  </si>
  <si>
    <t>4/4</t>
  </si>
  <si>
    <t>8/6</t>
  </si>
  <si>
    <t>16/16</t>
  </si>
  <si>
    <t>6/0</t>
  </si>
  <si>
    <t>10/0</t>
  </si>
  <si>
    <t>14/0</t>
  </si>
  <si>
    <t>2/6</t>
  </si>
  <si>
    <t>0/6</t>
  </si>
  <si>
    <t>Строк навчання - 1 рік 4 місяці</t>
  </si>
  <si>
    <t>1.3 Практична підготовка</t>
  </si>
  <si>
    <t>Працевлаштування та ділова кар'єра</t>
  </si>
  <si>
    <t>Директор ЦДЗО</t>
  </si>
  <si>
    <t>М. М. Федоров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</si>
  <si>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</si>
  <si>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t>І. ГРАФІК ОСВІТНЬОГО ПРОЦЕСУ</t>
  </si>
  <si>
    <t>Настановна сесія</t>
  </si>
  <si>
    <t>Екзаменаційна сесія</t>
  </si>
  <si>
    <t>Виконання кваліфіка-ційної роботи магістра</t>
  </si>
  <si>
    <t>Захист кваліфіка-ційної роботи магістра</t>
  </si>
  <si>
    <t>IV. АТЕСТАЦІЯ</t>
  </si>
  <si>
    <t>№</t>
  </si>
  <si>
    <t>Форма</t>
  </si>
  <si>
    <t>Кваліфікаційна робота магістра</t>
  </si>
  <si>
    <t xml:space="preserve">V. ПЛАН ОСВІТНЬОГО ПРОЦЕСУ НА 2020/2021 НАВЧАЛЬНИЙ РІК         НАБІР 2020 РОКУ                              </t>
  </si>
  <si>
    <t>проєкти</t>
  </si>
  <si>
    <t>1.1.1.1</t>
  </si>
  <si>
    <t>1.1.1.2</t>
  </si>
  <si>
    <t>1.1.3</t>
  </si>
  <si>
    <t>Математичне моделювання та оптимізація в галузевому машинобудуванні</t>
  </si>
  <si>
    <t>1.4 Атестація</t>
  </si>
  <si>
    <t>1.1.4</t>
  </si>
  <si>
    <t>12/0</t>
  </si>
  <si>
    <t>Кількість годин на тиждень</t>
  </si>
  <si>
    <t xml:space="preserve"> Кількість екзаменів</t>
  </si>
  <si>
    <t>Кількість заліків</t>
  </si>
  <si>
    <t>Разом вибіркові компоненти освітньої програми</t>
  </si>
  <si>
    <t>Загальна кількість</t>
  </si>
  <si>
    <t>18/0</t>
  </si>
  <si>
    <t>22/0</t>
  </si>
  <si>
    <t>3 КРМ*</t>
  </si>
  <si>
    <t>Теоретичні основи та практичні аспекти нанотехнологій</t>
  </si>
  <si>
    <t>Разом п. 2.1</t>
  </si>
  <si>
    <t>Дисципліни вільного вибору (2 семестр)</t>
  </si>
  <si>
    <t>Автоматизоване проєктування верстатів</t>
  </si>
  <si>
    <t>Автоматизоване проєктування інструментів</t>
  </si>
  <si>
    <t>Автоматизоване проєктування підйомно-транспортних машин</t>
  </si>
  <si>
    <t>Динаміка підйомно-транспортних, будівельних і дорожніх машин</t>
  </si>
  <si>
    <t>Динаміка та міцність металургійних машин</t>
  </si>
  <si>
    <t>Комп'ютерне моделювання і оптимальне проєктування підйомно-транспортних, будівельних і дорожніх машин</t>
  </si>
  <si>
    <t>Комп'ютерне моделювання і проєктування у важкому машинобудуванні</t>
  </si>
  <si>
    <t>Механічне обладнання металургійних заводів</t>
  </si>
  <si>
    <t>Моделювання робочих процесів та експериментальні методи досліджень підйомно-транспортних, будівельних і дорожніх машин</t>
  </si>
  <si>
    <t>Надійність, ремонт та монтаж обладнання</t>
  </si>
  <si>
    <t>Спеціальні крани</t>
  </si>
  <si>
    <t>Стандартизація та сертифікація в галузевому машинобудуванні</t>
  </si>
  <si>
    <t>Транспортно-логістичні системи</t>
  </si>
  <si>
    <t>2.2.2.1</t>
  </si>
  <si>
    <t>2.2.2.2</t>
  </si>
  <si>
    <t>2.2.3.1</t>
  </si>
  <si>
    <t>2.2.3.2</t>
  </si>
  <si>
    <t>2.2.4.1</t>
  </si>
  <si>
    <t>2.2.4.2</t>
  </si>
  <si>
    <t>2.2.5</t>
  </si>
  <si>
    <t>2.2.6</t>
  </si>
  <si>
    <t>2.2.7</t>
  </si>
  <si>
    <t>2.2.8</t>
  </si>
  <si>
    <t>2.2.9</t>
  </si>
  <si>
    <t>2.2.10</t>
  </si>
  <si>
    <t>2.2.11</t>
  </si>
  <si>
    <t>2.2.11.1</t>
  </si>
  <si>
    <t>2.2.11.2</t>
  </si>
  <si>
    <t>2.2.11.3</t>
  </si>
  <si>
    <t>2.2.12</t>
  </si>
  <si>
    <t>2.2.12.1</t>
  </si>
  <si>
    <t>2.2.12.2</t>
  </si>
  <si>
    <t>2.2.13</t>
  </si>
  <si>
    <t>2.2.13.1</t>
  </si>
  <si>
    <t>2.2.13.2</t>
  </si>
  <si>
    <t>2.2.14</t>
  </si>
  <si>
    <t>2.2.14.1</t>
  </si>
  <si>
    <t>2.2.14.2</t>
  </si>
  <si>
    <t>2.2.15</t>
  </si>
  <si>
    <t>2.2.15.1</t>
  </si>
  <si>
    <t>2.2.15.2</t>
  </si>
  <si>
    <t>2.2.16</t>
  </si>
  <si>
    <t>2.2.17</t>
  </si>
  <si>
    <t>1, 1, 1, 2</t>
  </si>
  <si>
    <t>1, 2</t>
  </si>
  <si>
    <t>26/22</t>
  </si>
  <si>
    <t>20/16</t>
  </si>
  <si>
    <t>38/22</t>
  </si>
  <si>
    <t>42/16</t>
  </si>
  <si>
    <t>Автоматизоване проєктування верстатів (курсова робота)</t>
  </si>
  <si>
    <t>Автоматизоване проєктування інструментів (курсова робота)</t>
  </si>
  <si>
    <t>Автоматизоване проєктування підйомно-транспортних машин (курсова робота)</t>
  </si>
  <si>
    <t>Механічне обладнання металургійних заводів (курсова робота)</t>
  </si>
  <si>
    <t>Мехатронні системи (курсова робота)</t>
  </si>
  <si>
    <t>Моделювання робочих процесів та експериментальні методи досліджень підйомно-транспортних, будівельних і дорожніх машин (курсова робота)</t>
  </si>
  <si>
    <t>Надійність, ремонт та монтаж обладнання (курсова робота)</t>
  </si>
  <si>
    <t>Спеціальні крани (курсова робота)</t>
  </si>
  <si>
    <t>Частка кредитів ЄКТС у відсотках</t>
  </si>
  <si>
    <t>Кількість кредитів ЄКТС за курсами</t>
  </si>
  <si>
    <t>2.1.1</t>
  </si>
  <si>
    <t>2.1.2</t>
  </si>
  <si>
    <t>Дисципліни вільного вибору (1, 2 семестри)</t>
  </si>
  <si>
    <t>6/10</t>
  </si>
  <si>
    <t>2/4</t>
  </si>
  <si>
    <t>6/8</t>
  </si>
  <si>
    <t>8/2</t>
  </si>
  <si>
    <t>4/6</t>
  </si>
  <si>
    <t>8/4</t>
  </si>
  <si>
    <t>16/8</t>
  </si>
  <si>
    <t>*Примітка: КРМ – захист кваліфікаційної роботи магістра</t>
  </si>
  <si>
    <t>Декан факультету машинобудування</t>
  </si>
  <si>
    <t>В. Д. Кассов</t>
  </si>
  <si>
    <t>Зав. кафедри ПТМ</t>
  </si>
  <si>
    <t>Зав. кафедри АММО</t>
  </si>
  <si>
    <t>М. Ю. Дорохов</t>
  </si>
  <si>
    <t>Е. П. Грибков</t>
  </si>
  <si>
    <t>Кількість курсових проєктів</t>
  </si>
  <si>
    <t>протокол № _____</t>
  </si>
  <si>
    <t>"     "                   2020 р.</t>
  </si>
  <si>
    <t xml:space="preserve">Позначення: Н – настановна сесія; С – екзаменаційна сесія; П – практика; Д – виконання кваліфікаційної роботи магістра; А – захист кваліфікаційної роботи магістра; К - канікули </t>
  </si>
  <si>
    <t>на основі першого (бакалаврського) рівня вищої освіти</t>
  </si>
  <si>
    <t>Дисципліни з інших ОП ДДМА</t>
  </si>
  <si>
    <t>3 НАВЧАЛЬНІ ДИСЦИПЛІНИ ПОНАД НОРМАТИВНУ КІЛЬКІСТЬ КРЕДИТІВ ЄКТС</t>
  </si>
  <si>
    <t>3.1</t>
  </si>
  <si>
    <t>Українська мова як іноземна (для іноземних громадян та осіб без громадянства)</t>
  </si>
  <si>
    <t>16 /16</t>
  </si>
  <si>
    <t>8 /8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</si>
</sst>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E+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18"/>
      <name val="Times New Roman"/>
      <family val="1"/>
    </font>
    <font>
      <sz val="18"/>
      <name val="Arial Cyr"/>
      <family val="2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8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174" fontId="10" fillId="33" borderId="19" xfId="53" applyNumberFormat="1" applyFont="1" applyFill="1" applyBorder="1" applyAlignment="1">
      <alignment horizontal="center" vertical="center" wrapText="1"/>
      <protection/>
    </xf>
    <xf numFmtId="1" fontId="10" fillId="33" borderId="19" xfId="53" applyNumberFormat="1" applyFont="1" applyFill="1" applyBorder="1" applyAlignment="1">
      <alignment horizontal="center" vertical="center" wrapText="1"/>
      <protection/>
    </xf>
    <xf numFmtId="174" fontId="10" fillId="33" borderId="19" xfId="53" applyNumberFormat="1" applyFont="1" applyFill="1" applyBorder="1" applyAlignment="1" applyProtection="1">
      <alignment horizontal="center" vertical="center"/>
      <protection/>
    </xf>
    <xf numFmtId="1" fontId="10" fillId="33" borderId="19" xfId="53" applyNumberFormat="1" applyFont="1" applyFill="1" applyBorder="1" applyAlignment="1" applyProtection="1">
      <alignment horizontal="center" vertical="center"/>
      <protection/>
    </xf>
    <xf numFmtId="175" fontId="6" fillId="33" borderId="0" xfId="53" applyNumberFormat="1" applyFont="1" applyFill="1" applyBorder="1" applyAlignment="1" applyProtection="1">
      <alignment vertical="center"/>
      <protection/>
    </xf>
    <xf numFmtId="0" fontId="6" fillId="33" borderId="0" xfId="53" applyFont="1" applyFill="1" applyBorder="1" applyAlignment="1">
      <alignment horizontal="left" wrapText="1"/>
      <protection/>
    </xf>
    <xf numFmtId="0" fontId="6" fillId="33" borderId="0" xfId="53" applyFont="1" applyFill="1" applyBorder="1" applyAlignment="1">
      <alignment horizontal="center" wrapText="1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1" fillId="33" borderId="0" xfId="53" applyNumberFormat="1" applyFont="1" applyFill="1" applyBorder="1" applyAlignment="1" applyProtection="1">
      <alignment vertical="center"/>
      <protection/>
    </xf>
    <xf numFmtId="175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6" fillId="33" borderId="20" xfId="53" applyNumberFormat="1" applyFont="1" applyFill="1" applyBorder="1" applyAlignment="1" applyProtection="1">
      <alignment horizontal="center" vertical="center"/>
      <protection/>
    </xf>
    <xf numFmtId="0" fontId="6" fillId="33" borderId="21" xfId="53" applyNumberFormat="1" applyFont="1" applyFill="1" applyBorder="1" applyAlignment="1" applyProtection="1">
      <alignment horizontal="center" vertical="center"/>
      <protection/>
    </xf>
    <xf numFmtId="176" fontId="6" fillId="0" borderId="22" xfId="53" applyNumberFormat="1" applyFont="1" applyFill="1" applyBorder="1" applyAlignment="1" applyProtection="1">
      <alignment horizontal="center" vertical="center"/>
      <protection/>
    </xf>
    <xf numFmtId="176" fontId="6" fillId="0" borderId="23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4" fontId="10" fillId="33" borderId="0" xfId="53" applyNumberFormat="1" applyFont="1" applyFill="1" applyBorder="1" applyAlignment="1" applyProtection="1">
      <alignment horizontal="center" vertical="center"/>
      <protection/>
    </xf>
    <xf numFmtId="1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0" fillId="33" borderId="25" xfId="0" applyFont="1" applyFill="1" applyBorder="1" applyAlignment="1" applyProtection="1">
      <alignment horizontal="right" vertical="center"/>
      <protection/>
    </xf>
    <xf numFmtId="0" fontId="12" fillId="33" borderId="25" xfId="0" applyFont="1" applyFill="1" applyBorder="1" applyAlignment="1">
      <alignment horizontal="right" vertical="center"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>
      <alignment horizontal="right" vertical="center"/>
    </xf>
    <xf numFmtId="1" fontId="20" fillId="0" borderId="0" xfId="53" applyNumberFormat="1" applyFont="1" applyFill="1" applyBorder="1" applyAlignment="1">
      <alignment horizontal="center" vertical="center" wrapText="1"/>
      <protection/>
    </xf>
    <xf numFmtId="1" fontId="10" fillId="33" borderId="0" xfId="53" applyNumberFormat="1" applyFont="1" applyFill="1" applyBorder="1" applyAlignment="1">
      <alignment horizontal="center" vertical="center" wrapText="1"/>
      <protection/>
    </xf>
    <xf numFmtId="1" fontId="10" fillId="33" borderId="26" xfId="53" applyNumberFormat="1" applyFont="1" applyFill="1" applyBorder="1" applyAlignment="1">
      <alignment horizontal="center" vertical="center" wrapText="1"/>
      <protection/>
    </xf>
    <xf numFmtId="1" fontId="10" fillId="33" borderId="27" xfId="0" applyNumberFormat="1" applyFont="1" applyFill="1" applyBorder="1" applyAlignment="1" applyProtection="1">
      <alignment horizontal="center" vertical="center"/>
      <protection/>
    </xf>
    <xf numFmtId="1" fontId="10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4" xfId="53" applyNumberFormat="1" applyFont="1" applyFill="1" applyBorder="1" applyAlignment="1" applyProtection="1">
      <alignment horizontal="center" vertical="center"/>
      <protection/>
    </xf>
    <xf numFmtId="174" fontId="20" fillId="0" borderId="24" xfId="53" applyNumberFormat="1" applyFont="1" applyFill="1" applyBorder="1" applyAlignment="1">
      <alignment horizontal="center" vertical="center" wrapText="1"/>
      <protection/>
    </xf>
    <xf numFmtId="1" fontId="20" fillId="0" borderId="24" xfId="53" applyNumberFormat="1" applyFont="1" applyFill="1" applyBorder="1" applyAlignment="1">
      <alignment horizontal="center" vertical="center" wrapText="1"/>
      <protection/>
    </xf>
    <xf numFmtId="1" fontId="10" fillId="33" borderId="20" xfId="53" applyNumberFormat="1" applyFont="1" applyFill="1" applyBorder="1" applyAlignment="1">
      <alignment horizontal="center" vertical="center" wrapText="1"/>
      <protection/>
    </xf>
    <xf numFmtId="1" fontId="10" fillId="33" borderId="29" xfId="53" applyNumberFormat="1" applyFont="1" applyFill="1" applyBorder="1" applyAlignment="1">
      <alignment horizontal="center" vertical="center" wrapText="1"/>
      <protection/>
    </xf>
    <xf numFmtId="174" fontId="6" fillId="33" borderId="0" xfId="53" applyNumberFormat="1" applyFont="1" applyFill="1" applyBorder="1" applyAlignment="1" applyProtection="1">
      <alignment vertical="center"/>
      <protection/>
    </xf>
    <xf numFmtId="174" fontId="64" fillId="0" borderId="0" xfId="53" applyNumberFormat="1" applyFont="1" applyFill="1" applyBorder="1" applyAlignment="1" applyProtection="1">
      <alignment horizontal="center" vertical="center"/>
      <protection/>
    </xf>
    <xf numFmtId="1" fontId="6" fillId="33" borderId="22" xfId="53" applyNumberFormat="1" applyFont="1" applyFill="1" applyBorder="1" applyAlignment="1" applyProtection="1">
      <alignment horizontal="center" vertical="center"/>
      <protection/>
    </xf>
    <xf numFmtId="49" fontId="6" fillId="33" borderId="30" xfId="0" applyNumberFormat="1" applyFont="1" applyFill="1" applyBorder="1" applyAlignment="1" applyProtection="1">
      <alignment horizontal="center" vertical="center"/>
      <protection/>
    </xf>
    <xf numFmtId="49" fontId="6" fillId="33" borderId="17" xfId="0" applyNumberFormat="1" applyFont="1" applyFill="1" applyBorder="1" applyAlignment="1" applyProtection="1">
      <alignment horizontal="center" vertical="center"/>
      <protection/>
    </xf>
    <xf numFmtId="176" fontId="10" fillId="33" borderId="12" xfId="53" applyNumberFormat="1" applyFont="1" applyFill="1" applyBorder="1" applyAlignment="1" applyProtection="1">
      <alignment horizontal="center" vertical="center"/>
      <protection/>
    </xf>
    <xf numFmtId="1" fontId="10" fillId="33" borderId="31" xfId="53" applyNumberFormat="1" applyFont="1" applyFill="1" applyBorder="1" applyAlignment="1">
      <alignment horizontal="center" vertical="center" wrapText="1"/>
      <protection/>
    </xf>
    <xf numFmtId="1" fontId="10" fillId="33" borderId="32" xfId="53" applyNumberFormat="1" applyFont="1" applyFill="1" applyBorder="1" applyAlignment="1">
      <alignment horizontal="center" vertical="center" wrapText="1"/>
      <protection/>
    </xf>
    <xf numFmtId="1" fontId="10" fillId="33" borderId="33" xfId="0" applyNumberFormat="1" applyFont="1" applyFill="1" applyBorder="1" applyAlignment="1" applyProtection="1">
      <alignment horizontal="center" vertical="center"/>
      <protection/>
    </xf>
    <xf numFmtId="1" fontId="10" fillId="33" borderId="34" xfId="0" applyNumberFormat="1" applyFont="1" applyFill="1" applyBorder="1" applyAlignment="1" applyProtection="1">
      <alignment horizontal="center" vertical="center"/>
      <protection/>
    </xf>
    <xf numFmtId="1" fontId="10" fillId="33" borderId="29" xfId="0" applyNumberFormat="1" applyFont="1" applyFill="1" applyBorder="1" applyAlignment="1" applyProtection="1">
      <alignment horizontal="center" vertical="center"/>
      <protection/>
    </xf>
    <xf numFmtId="1" fontId="10" fillId="33" borderId="0" xfId="0" applyNumberFormat="1" applyFont="1" applyFill="1" applyBorder="1" applyAlignment="1" applyProtection="1">
      <alignment horizontal="center" vertical="center"/>
      <protection/>
    </xf>
    <xf numFmtId="1" fontId="10" fillId="33" borderId="35" xfId="0" applyNumberFormat="1" applyFont="1" applyFill="1" applyBorder="1" applyAlignment="1" applyProtection="1">
      <alignment horizontal="center" vertical="center"/>
      <protection/>
    </xf>
    <xf numFmtId="1" fontId="20" fillId="0" borderId="29" xfId="53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>
      <alignment horizontal="left" vertical="center"/>
    </xf>
    <xf numFmtId="175" fontId="6" fillId="33" borderId="0" xfId="53" applyNumberFormat="1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1" fontId="10" fillId="33" borderId="22" xfId="53" applyNumberFormat="1" applyFont="1" applyFill="1" applyBorder="1" applyAlignment="1" applyProtection="1">
      <alignment horizontal="center" vertical="center"/>
      <protection/>
    </xf>
    <xf numFmtId="1" fontId="20" fillId="0" borderId="20" xfId="53" applyNumberFormat="1" applyFont="1" applyFill="1" applyBorder="1" applyAlignment="1">
      <alignment horizontal="center" vertical="center" wrapText="1"/>
      <protection/>
    </xf>
    <xf numFmtId="1" fontId="20" fillId="0" borderId="21" xfId="53" applyNumberFormat="1" applyFont="1" applyFill="1" applyBorder="1" applyAlignment="1">
      <alignment horizontal="center" vertical="center" wrapText="1"/>
      <protection/>
    </xf>
    <xf numFmtId="0" fontId="10" fillId="33" borderId="20" xfId="0" applyFont="1" applyFill="1" applyBorder="1" applyAlignment="1">
      <alignment horizontal="center" vertical="center" wrapText="1"/>
    </xf>
    <xf numFmtId="0" fontId="6" fillId="33" borderId="32" xfId="53" applyNumberFormat="1" applyFont="1" applyFill="1" applyBorder="1" applyAlignment="1" applyProtection="1">
      <alignment horizontal="center" vertical="center"/>
      <protection/>
    </xf>
    <xf numFmtId="0" fontId="6" fillId="33" borderId="19" xfId="53" applyNumberFormat="1" applyFont="1" applyFill="1" applyBorder="1" applyAlignment="1" applyProtection="1">
      <alignment horizontal="center" vertical="center"/>
      <protection/>
    </xf>
    <xf numFmtId="0" fontId="6" fillId="33" borderId="29" xfId="53" applyNumberFormat="1" applyFont="1" applyFill="1" applyBorder="1" applyAlignment="1" applyProtection="1">
      <alignment horizontal="center" vertical="center"/>
      <protection/>
    </xf>
    <xf numFmtId="0" fontId="10" fillId="33" borderId="4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76" fontId="10" fillId="33" borderId="18" xfId="53" applyNumberFormat="1" applyFont="1" applyFill="1" applyBorder="1" applyAlignment="1" applyProtection="1">
      <alignment horizontal="center" vertical="center"/>
      <protection/>
    </xf>
    <xf numFmtId="176" fontId="6" fillId="33" borderId="22" xfId="53" applyNumberFormat="1" applyFont="1" applyFill="1" applyBorder="1" applyAlignment="1" applyProtection="1">
      <alignment horizontal="center" vertical="center"/>
      <protection/>
    </xf>
    <xf numFmtId="176" fontId="10" fillId="33" borderId="23" xfId="53" applyNumberFormat="1" applyFont="1" applyFill="1" applyBorder="1" applyAlignment="1" applyProtection="1">
      <alignment horizontal="center" vertical="center"/>
      <protection/>
    </xf>
    <xf numFmtId="0" fontId="6" fillId="33" borderId="42" xfId="53" applyNumberFormat="1" applyFont="1" applyFill="1" applyBorder="1" applyAlignment="1" applyProtection="1">
      <alignment horizontal="center" vertical="center"/>
      <protection/>
    </xf>
    <xf numFmtId="176" fontId="10" fillId="33" borderId="22" xfId="53" applyNumberFormat="1" applyFont="1" applyFill="1" applyBorder="1" applyAlignment="1" applyProtection="1">
      <alignment horizontal="center" vertical="center"/>
      <protection/>
    </xf>
    <xf numFmtId="176" fontId="10" fillId="33" borderId="43" xfId="53" applyNumberFormat="1" applyFont="1" applyFill="1" applyBorder="1" applyAlignment="1" applyProtection="1">
      <alignment horizontal="center" vertical="center"/>
      <protection/>
    </xf>
    <xf numFmtId="176" fontId="6" fillId="33" borderId="30" xfId="53" applyNumberFormat="1" applyFont="1" applyFill="1" applyBorder="1" applyAlignment="1" applyProtection="1">
      <alignment horizontal="center" vertical="center"/>
      <protection/>
    </xf>
    <xf numFmtId="176" fontId="6" fillId="33" borderId="44" xfId="53" applyNumberFormat="1" applyFont="1" applyFill="1" applyBorder="1" applyAlignment="1" applyProtection="1">
      <alignment horizontal="center" vertical="center"/>
      <protection/>
    </xf>
    <xf numFmtId="176" fontId="6" fillId="33" borderId="45" xfId="53" applyNumberFormat="1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>
      <alignment horizontal="center" vertical="center" wrapText="1"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1" fontId="10" fillId="33" borderId="20" xfId="53" applyNumberFormat="1" applyFont="1" applyFill="1" applyBorder="1" applyAlignment="1" applyProtection="1">
      <alignment horizontal="center" vertical="center"/>
      <protection/>
    </xf>
    <xf numFmtId="1" fontId="10" fillId="33" borderId="21" xfId="53" applyNumberFormat="1" applyFont="1" applyFill="1" applyBorder="1" applyAlignment="1" applyProtection="1">
      <alignment horizontal="center" vertical="center"/>
      <protection/>
    </xf>
    <xf numFmtId="174" fontId="10" fillId="33" borderId="47" xfId="53" applyNumberFormat="1" applyFont="1" applyFill="1" applyBorder="1" applyAlignment="1" applyProtection="1">
      <alignment horizontal="center" vertical="center"/>
      <protection/>
    </xf>
    <xf numFmtId="49" fontId="10" fillId="33" borderId="29" xfId="53" applyNumberFormat="1" applyFont="1" applyFill="1" applyBorder="1" applyAlignment="1" applyProtection="1">
      <alignment horizontal="center" vertical="center"/>
      <protection/>
    </xf>
    <xf numFmtId="49" fontId="6" fillId="0" borderId="48" xfId="53" applyNumberFormat="1" applyFont="1" applyFill="1" applyBorder="1" applyAlignment="1" applyProtection="1">
      <alignment horizontal="center" vertical="center"/>
      <protection/>
    </xf>
    <xf numFmtId="49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49" fontId="6" fillId="33" borderId="33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176" fontId="22" fillId="33" borderId="52" xfId="0" applyNumberFormat="1" applyFont="1" applyFill="1" applyBorder="1" applyAlignment="1" applyProtection="1">
      <alignment horizontal="center" vertical="center"/>
      <protection/>
    </xf>
    <xf numFmtId="174" fontId="10" fillId="33" borderId="41" xfId="0" applyNumberFormat="1" applyFont="1" applyFill="1" applyBorder="1" applyAlignment="1" applyProtection="1">
      <alignment horizontal="center" vertical="center"/>
      <protection/>
    </xf>
    <xf numFmtId="0" fontId="10" fillId="33" borderId="53" xfId="53" applyFont="1" applyFill="1" applyBorder="1" applyAlignment="1">
      <alignment horizontal="center" vertical="center" wrapText="1"/>
      <protection/>
    </xf>
    <xf numFmtId="0" fontId="10" fillId="33" borderId="54" xfId="53" applyFont="1" applyFill="1" applyBorder="1" applyAlignment="1">
      <alignment horizontal="center" vertical="center" wrapText="1"/>
      <protection/>
    </xf>
    <xf numFmtId="174" fontId="10" fillId="33" borderId="55" xfId="53" applyNumberFormat="1" applyFont="1" applyFill="1" applyBorder="1" applyAlignment="1" applyProtection="1">
      <alignment horizontal="center" vertical="center"/>
      <protection/>
    </xf>
    <xf numFmtId="174" fontId="10" fillId="33" borderId="25" xfId="53" applyNumberFormat="1" applyFont="1" applyFill="1" applyBorder="1" applyAlignment="1" applyProtection="1">
      <alignment horizontal="center" vertical="center"/>
      <protection/>
    </xf>
    <xf numFmtId="174" fontId="10" fillId="33" borderId="43" xfId="53" applyNumberFormat="1" applyFont="1" applyFill="1" applyBorder="1" applyAlignment="1" applyProtection="1">
      <alignment horizontal="center" vertical="center"/>
      <protection/>
    </xf>
    <xf numFmtId="176" fontId="6" fillId="0" borderId="45" xfId="53" applyNumberFormat="1" applyFont="1" applyFill="1" applyBorder="1" applyAlignment="1" applyProtection="1">
      <alignment horizontal="center" vertical="center"/>
      <protection/>
    </xf>
    <xf numFmtId="175" fontId="6" fillId="33" borderId="23" xfId="53" applyNumberFormat="1" applyFont="1" applyFill="1" applyBorder="1" applyAlignment="1" applyProtection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49" fontId="6" fillId="0" borderId="49" xfId="53" applyNumberFormat="1" applyFont="1" applyFill="1" applyBorder="1" applyAlignment="1">
      <alignment horizontal="center" vertical="center" wrapText="1"/>
      <protection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176" fontId="10" fillId="33" borderId="10" xfId="53" applyNumberFormat="1" applyFont="1" applyFill="1" applyBorder="1" applyAlignment="1" applyProtection="1">
      <alignment horizontal="center" vertical="center"/>
      <protection/>
    </xf>
    <xf numFmtId="176" fontId="10" fillId="33" borderId="11" xfId="53" applyNumberFormat="1" applyFont="1" applyFill="1" applyBorder="1" applyAlignment="1" applyProtection="1">
      <alignment horizontal="center" vertical="center"/>
      <protection/>
    </xf>
    <xf numFmtId="176" fontId="10" fillId="33" borderId="60" xfId="53" applyNumberFormat="1" applyFont="1" applyFill="1" applyBorder="1" applyAlignment="1" applyProtection="1">
      <alignment horizontal="center" vertical="center"/>
      <protection/>
    </xf>
    <xf numFmtId="176" fontId="10" fillId="33" borderId="16" xfId="53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175" fontId="6" fillId="33" borderId="15" xfId="0" applyNumberFormat="1" applyFont="1" applyFill="1" applyBorder="1" applyAlignment="1" applyProtection="1">
      <alignment horizontal="center" vertical="center" wrapText="1"/>
      <protection/>
    </xf>
    <xf numFmtId="1" fontId="10" fillId="33" borderId="44" xfId="53" applyNumberFormat="1" applyFont="1" applyFill="1" applyBorder="1" applyAlignment="1" applyProtection="1">
      <alignment horizontal="center" vertical="center"/>
      <protection/>
    </xf>
    <xf numFmtId="176" fontId="10" fillId="33" borderId="61" xfId="53" applyNumberFormat="1" applyFont="1" applyFill="1" applyBorder="1" applyAlignment="1" applyProtection="1">
      <alignment horizontal="center" vertical="center"/>
      <protection/>
    </xf>
    <xf numFmtId="1" fontId="10" fillId="33" borderId="45" xfId="53" applyNumberFormat="1" applyFont="1" applyFill="1" applyBorder="1" applyAlignment="1" applyProtection="1">
      <alignment horizontal="center" vertical="center"/>
      <protection/>
    </xf>
    <xf numFmtId="176" fontId="10" fillId="33" borderId="62" xfId="53" applyNumberFormat="1" applyFont="1" applyFill="1" applyBorder="1" applyAlignment="1" applyProtection="1">
      <alignment horizontal="center" vertical="center"/>
      <protection/>
    </xf>
    <xf numFmtId="176" fontId="10" fillId="33" borderId="46" xfId="53" applyNumberFormat="1" applyFont="1" applyFill="1" applyBorder="1" applyAlignment="1" applyProtection="1">
      <alignment horizontal="center" vertical="center"/>
      <protection/>
    </xf>
    <xf numFmtId="0" fontId="6" fillId="33" borderId="63" xfId="0" applyFont="1" applyFill="1" applyBorder="1" applyAlignment="1">
      <alignment horizontal="center" vertical="center" wrapText="1"/>
    </xf>
    <xf numFmtId="0" fontId="6" fillId="33" borderId="22" xfId="53" applyNumberFormat="1" applyFont="1" applyFill="1" applyBorder="1" applyAlignment="1">
      <alignment horizontal="center" vertical="center" wrapText="1"/>
      <protection/>
    </xf>
    <xf numFmtId="49" fontId="6" fillId="33" borderId="45" xfId="53" applyNumberFormat="1" applyFont="1" applyFill="1" applyBorder="1" applyAlignment="1">
      <alignment horizontal="center" vertical="center" wrapText="1"/>
      <protection/>
    </xf>
    <xf numFmtId="1" fontId="10" fillId="33" borderId="30" xfId="53" applyNumberFormat="1" applyFont="1" applyFill="1" applyBorder="1" applyAlignment="1" applyProtection="1">
      <alignment horizontal="center" vertical="center"/>
      <protection/>
    </xf>
    <xf numFmtId="0" fontId="6" fillId="33" borderId="46" xfId="53" applyFont="1" applyFill="1" applyBorder="1" applyAlignment="1">
      <alignment horizontal="center" vertical="center" wrapText="1"/>
      <protection/>
    </xf>
    <xf numFmtId="1" fontId="10" fillId="33" borderId="17" xfId="53" applyNumberFormat="1" applyFont="1" applyFill="1" applyBorder="1" applyAlignment="1" applyProtection="1">
      <alignment horizontal="center" vertical="center"/>
      <protection/>
    </xf>
    <xf numFmtId="1" fontId="10" fillId="33" borderId="64" xfId="53" applyNumberFormat="1" applyFont="1" applyFill="1" applyBorder="1" applyAlignment="1" applyProtection="1">
      <alignment horizontal="center" vertical="center"/>
      <protection/>
    </xf>
    <xf numFmtId="1" fontId="10" fillId="33" borderId="13" xfId="53" applyNumberFormat="1" applyFont="1" applyFill="1" applyBorder="1" applyAlignment="1" applyProtection="1">
      <alignment horizontal="center" vertical="center"/>
      <protection/>
    </xf>
    <xf numFmtId="1" fontId="6" fillId="33" borderId="13" xfId="53" applyNumberFormat="1" applyFont="1" applyFill="1" applyBorder="1" applyAlignment="1" applyProtection="1">
      <alignment horizontal="center" vertical="center"/>
      <protection/>
    </xf>
    <xf numFmtId="1" fontId="10" fillId="33" borderId="65" xfId="53" applyNumberFormat="1" applyFont="1" applyFill="1" applyBorder="1" applyAlignment="1" applyProtection="1">
      <alignment horizontal="center" vertical="center"/>
      <protection/>
    </xf>
    <xf numFmtId="49" fontId="6" fillId="33" borderId="16" xfId="53" applyNumberFormat="1" applyFont="1" applyFill="1" applyBorder="1" applyAlignment="1" applyProtection="1">
      <alignment horizontal="center" vertical="center"/>
      <protection/>
    </xf>
    <xf numFmtId="49" fontId="6" fillId="33" borderId="30" xfId="53" applyNumberFormat="1" applyFont="1" applyFill="1" applyBorder="1" applyAlignment="1" applyProtection="1">
      <alignment horizontal="center" vertical="center"/>
      <protection/>
    </xf>
    <xf numFmtId="49" fontId="6" fillId="33" borderId="66" xfId="53" applyNumberFormat="1" applyFont="1" applyFill="1" applyBorder="1" applyAlignment="1">
      <alignment horizontal="left" vertical="center" wrapText="1"/>
      <protection/>
    </xf>
    <xf numFmtId="49" fontId="6" fillId="33" borderId="67" xfId="0" applyNumberFormat="1" applyFont="1" applyFill="1" applyBorder="1" applyAlignment="1">
      <alignment horizontal="left" vertical="center" wrapText="1"/>
    </xf>
    <xf numFmtId="176" fontId="6" fillId="33" borderId="68" xfId="53" applyNumberFormat="1" applyFont="1" applyFill="1" applyBorder="1" applyAlignment="1" applyProtection="1">
      <alignment horizontal="left" vertical="center"/>
      <protection/>
    </xf>
    <xf numFmtId="176" fontId="6" fillId="33" borderId="10" xfId="53" applyNumberFormat="1" applyFont="1" applyFill="1" applyBorder="1" applyAlignment="1" applyProtection="1">
      <alignment horizontal="center" vertical="center"/>
      <protection/>
    </xf>
    <xf numFmtId="176" fontId="6" fillId="33" borderId="12" xfId="53" applyNumberFormat="1" applyFont="1" applyFill="1" applyBorder="1" applyAlignment="1" applyProtection="1">
      <alignment horizontal="center" vertical="center"/>
      <protection/>
    </xf>
    <xf numFmtId="176" fontId="6" fillId="33" borderId="18" xfId="53" applyNumberFormat="1" applyFont="1" applyFill="1" applyBorder="1" applyAlignment="1" applyProtection="1">
      <alignment horizontal="center" vertical="center"/>
      <protection/>
    </xf>
    <xf numFmtId="176" fontId="6" fillId="33" borderId="23" xfId="53" applyNumberFormat="1" applyFont="1" applyFill="1" applyBorder="1" applyAlignment="1" applyProtection="1">
      <alignment horizontal="center" vertical="center"/>
      <protection/>
    </xf>
    <xf numFmtId="49" fontId="20" fillId="0" borderId="27" xfId="53" applyNumberFormat="1" applyFont="1" applyFill="1" applyBorder="1" applyAlignment="1">
      <alignment horizontal="center" vertical="center" wrapText="1"/>
      <protection/>
    </xf>
    <xf numFmtId="49" fontId="20" fillId="0" borderId="29" xfId="53" applyNumberFormat="1" applyFont="1" applyFill="1" applyBorder="1" applyAlignment="1">
      <alignment horizontal="center" vertical="center" wrapText="1"/>
      <protection/>
    </xf>
    <xf numFmtId="0" fontId="10" fillId="0" borderId="34" xfId="53" applyFont="1" applyFill="1" applyBorder="1" applyAlignment="1">
      <alignment horizontal="center" vertical="center" wrapText="1"/>
      <protection/>
    </xf>
    <xf numFmtId="0" fontId="10" fillId="0" borderId="62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6" fillId="0" borderId="16" xfId="53" applyNumberFormat="1" applyFont="1" applyFill="1" applyBorder="1" applyAlignment="1">
      <alignment horizontal="center" vertical="center" wrapText="1"/>
      <protection/>
    </xf>
    <xf numFmtId="174" fontId="10" fillId="0" borderId="68" xfId="53" applyNumberFormat="1" applyFont="1" applyFill="1" applyBorder="1" applyAlignment="1">
      <alignment horizontal="center" vertical="center" wrapText="1"/>
      <protection/>
    </xf>
    <xf numFmtId="0" fontId="6" fillId="0" borderId="68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52" xfId="53" applyFont="1" applyFill="1" applyBorder="1" applyAlignment="1">
      <alignment horizontal="center" vertical="center" wrapText="1"/>
      <protection/>
    </xf>
    <xf numFmtId="174" fontId="10" fillId="0" borderId="0" xfId="53" applyNumberFormat="1" applyFont="1" applyFill="1" applyBorder="1" applyAlignment="1">
      <alignment horizontal="center" vertical="center" wrapText="1"/>
      <protection/>
    </xf>
    <xf numFmtId="0" fontId="10" fillId="0" borderId="49" xfId="53" applyFont="1" applyFill="1" applyBorder="1" applyAlignment="1">
      <alignment horizontal="center" vertical="center" wrapText="1"/>
      <protection/>
    </xf>
    <xf numFmtId="0" fontId="10" fillId="0" borderId="50" xfId="53" applyFont="1" applyFill="1" applyBorder="1" applyAlignment="1">
      <alignment horizontal="center" vertical="center" wrapText="1"/>
      <protection/>
    </xf>
    <xf numFmtId="49" fontId="10" fillId="0" borderId="51" xfId="53" applyNumberFormat="1" applyFont="1" applyFill="1" applyBorder="1" applyAlignment="1">
      <alignment horizontal="center" vertical="center" wrapText="1"/>
      <protection/>
    </xf>
    <xf numFmtId="0" fontId="10" fillId="0" borderId="52" xfId="53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horizontal="center" vertical="center" wrapText="1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49" fontId="10" fillId="0" borderId="29" xfId="53" applyNumberFormat="1" applyFont="1" applyFill="1" applyBorder="1" applyAlignment="1">
      <alignment horizontal="center" vertical="center" wrapText="1"/>
      <protection/>
    </xf>
    <xf numFmtId="0" fontId="10" fillId="0" borderId="21" xfId="53" applyFont="1" applyFill="1" applyBorder="1" applyAlignment="1">
      <alignment horizontal="center" vertical="center" wrapText="1"/>
      <protection/>
    </xf>
    <xf numFmtId="174" fontId="10" fillId="0" borderId="32" xfId="53" applyNumberFormat="1" applyFont="1" applyFill="1" applyBorder="1" applyAlignment="1">
      <alignment horizontal="center" vertical="center" wrapText="1"/>
      <protection/>
    </xf>
    <xf numFmtId="49" fontId="6" fillId="33" borderId="49" xfId="0" applyNumberFormat="1" applyFont="1" applyFill="1" applyBorder="1" applyAlignment="1" applyProtection="1">
      <alignment horizontal="center" vertical="center"/>
      <protection/>
    </xf>
    <xf numFmtId="176" fontId="6" fillId="33" borderId="0" xfId="0" applyNumberFormat="1" applyFont="1" applyFill="1" applyBorder="1" applyAlignment="1" applyProtection="1">
      <alignment horizontal="left" vertical="center" wrapText="1"/>
      <protection/>
    </xf>
    <xf numFmtId="176" fontId="6" fillId="33" borderId="50" xfId="0" applyNumberFormat="1" applyFont="1" applyFill="1" applyBorder="1" applyAlignment="1" applyProtection="1">
      <alignment horizontal="center" vertical="center"/>
      <protection/>
    </xf>
    <xf numFmtId="176" fontId="6" fillId="33" borderId="51" xfId="0" applyNumberFormat="1" applyFont="1" applyFill="1" applyBorder="1" applyAlignment="1" applyProtection="1">
      <alignment horizontal="center" vertical="center"/>
      <protection/>
    </xf>
    <xf numFmtId="176" fontId="6" fillId="33" borderId="69" xfId="0" applyNumberFormat="1" applyFont="1" applyFill="1" applyBorder="1" applyAlignment="1" applyProtection="1">
      <alignment horizontal="center" vertical="center"/>
      <protection/>
    </xf>
    <xf numFmtId="174" fontId="10" fillId="33" borderId="33" xfId="0" applyNumberFormat="1" applyFont="1" applyFill="1" applyBorder="1" applyAlignment="1" applyProtection="1">
      <alignment horizontal="center" vertical="center"/>
      <protection/>
    </xf>
    <xf numFmtId="176" fontId="10" fillId="33" borderId="33" xfId="0" applyNumberFormat="1" applyFont="1" applyFill="1" applyBorder="1" applyAlignment="1" applyProtection="1">
      <alignment horizontal="center" vertical="center"/>
      <protection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left" vertical="top" wrapText="1"/>
    </xf>
    <xf numFmtId="0" fontId="10" fillId="33" borderId="7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49" xfId="0" applyFont="1" applyFill="1" applyBorder="1" applyAlignment="1">
      <alignment horizontal="left" vertical="top" wrapText="1"/>
    </xf>
    <xf numFmtId="174" fontId="10" fillId="33" borderId="49" xfId="53" applyNumberFormat="1" applyFont="1" applyFill="1" applyBorder="1" applyAlignment="1">
      <alignment horizontal="center" vertical="center" wrapText="1"/>
      <protection/>
    </xf>
    <xf numFmtId="1" fontId="10" fillId="33" borderId="49" xfId="53" applyNumberFormat="1" applyFont="1" applyFill="1" applyBorder="1" applyAlignment="1">
      <alignment horizontal="center" vertical="center" wrapText="1"/>
      <protection/>
    </xf>
    <xf numFmtId="49" fontId="10" fillId="33" borderId="54" xfId="53" applyNumberFormat="1" applyFont="1" applyFill="1" applyBorder="1" applyAlignment="1">
      <alignment horizontal="center" vertical="center" wrapText="1"/>
      <protection/>
    </xf>
    <xf numFmtId="49" fontId="10" fillId="33" borderId="0" xfId="53" applyNumberFormat="1" applyFont="1" applyFill="1" applyBorder="1" applyAlignment="1">
      <alignment horizontal="center" vertical="center" wrapText="1"/>
      <protection/>
    </xf>
    <xf numFmtId="1" fontId="10" fillId="33" borderId="34" xfId="53" applyNumberFormat="1" applyFont="1" applyFill="1" applyBorder="1" applyAlignment="1">
      <alignment horizontal="center" vertical="center" wrapText="1"/>
      <protection/>
    </xf>
    <xf numFmtId="49" fontId="10" fillId="33" borderId="33" xfId="53" applyNumberFormat="1" applyFont="1" applyFill="1" applyBorder="1" applyAlignment="1">
      <alignment horizontal="center" vertical="center" wrapText="1"/>
      <protection/>
    </xf>
    <xf numFmtId="174" fontId="10" fillId="33" borderId="71" xfId="0" applyNumberFormat="1" applyFont="1" applyFill="1" applyBorder="1" applyAlignment="1" applyProtection="1">
      <alignment horizontal="center" vertical="center"/>
      <protection/>
    </xf>
    <xf numFmtId="1" fontId="10" fillId="33" borderId="71" xfId="0" applyNumberFormat="1" applyFont="1" applyFill="1" applyBorder="1" applyAlignment="1" applyProtection="1">
      <alignment horizontal="center" vertical="center"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1" fontId="10" fillId="33" borderId="32" xfId="0" applyNumberFormat="1" applyFont="1" applyFill="1" applyBorder="1" applyAlignment="1" applyProtection="1">
      <alignment horizontal="center" vertical="center"/>
      <protection/>
    </xf>
    <xf numFmtId="1" fontId="10" fillId="33" borderId="72" xfId="0" applyNumberFormat="1" applyFont="1" applyFill="1" applyBorder="1" applyAlignment="1" applyProtection="1">
      <alignment horizontal="center" vertical="center"/>
      <protection/>
    </xf>
    <xf numFmtId="1" fontId="10" fillId="33" borderId="19" xfId="0" applyNumberFormat="1" applyFont="1" applyFill="1" applyBorder="1" applyAlignment="1" applyProtection="1">
      <alignment horizontal="center" vertical="center"/>
      <protection/>
    </xf>
    <xf numFmtId="49" fontId="6" fillId="33" borderId="73" xfId="0" applyNumberFormat="1" applyFont="1" applyFill="1" applyBorder="1" applyAlignment="1" applyProtection="1">
      <alignment horizontal="center" vertical="center"/>
      <protection/>
    </xf>
    <xf numFmtId="49" fontId="6" fillId="33" borderId="74" xfId="53" applyNumberFormat="1" applyFont="1" applyFill="1" applyBorder="1" applyAlignment="1">
      <alignment horizontal="left" vertical="center" wrapText="1"/>
      <protection/>
    </xf>
    <xf numFmtId="0" fontId="6" fillId="33" borderId="56" xfId="53" applyFont="1" applyFill="1" applyBorder="1" applyAlignment="1">
      <alignment horizontal="center" vertical="center" wrapText="1"/>
      <protection/>
    </xf>
    <xf numFmtId="0" fontId="6" fillId="33" borderId="57" xfId="53" applyNumberFormat="1" applyFont="1" applyFill="1" applyBorder="1" applyAlignment="1">
      <alignment horizontal="center" vertical="center" wrapText="1"/>
      <protection/>
    </xf>
    <xf numFmtId="49" fontId="6" fillId="33" borderId="59" xfId="53" applyNumberFormat="1" applyFont="1" applyFill="1" applyBorder="1" applyAlignment="1">
      <alignment horizontal="center" vertical="center" wrapText="1"/>
      <protection/>
    </xf>
    <xf numFmtId="175" fontId="6" fillId="33" borderId="58" xfId="53" applyNumberFormat="1" applyFont="1" applyFill="1" applyBorder="1" applyAlignment="1" applyProtection="1">
      <alignment horizontal="center" vertical="center" wrapText="1"/>
      <protection/>
    </xf>
    <xf numFmtId="1" fontId="10" fillId="33" borderId="75" xfId="53" applyNumberFormat="1" applyFont="1" applyFill="1" applyBorder="1" applyAlignment="1" applyProtection="1">
      <alignment horizontal="center" vertical="center"/>
      <protection/>
    </xf>
    <xf numFmtId="1" fontId="10" fillId="33" borderId="57" xfId="53" applyNumberFormat="1" applyFont="1" applyFill="1" applyBorder="1" applyAlignment="1" applyProtection="1">
      <alignment horizontal="center" vertical="center"/>
      <protection/>
    </xf>
    <xf numFmtId="1" fontId="6" fillId="33" borderId="57" xfId="53" applyNumberFormat="1" applyFont="1" applyFill="1" applyBorder="1" applyAlignment="1" applyProtection="1">
      <alignment horizontal="center" vertical="center"/>
      <protection/>
    </xf>
    <xf numFmtId="0" fontId="6" fillId="33" borderId="76" xfId="53" applyFont="1" applyFill="1" applyBorder="1" applyAlignment="1">
      <alignment horizontal="center" vertical="center" wrapText="1"/>
      <protection/>
    </xf>
    <xf numFmtId="173" fontId="10" fillId="0" borderId="68" xfId="53" applyNumberFormat="1" applyFont="1" applyFill="1" applyBorder="1" applyAlignment="1" applyProtection="1">
      <alignment horizontal="center" vertical="center"/>
      <protection/>
    </xf>
    <xf numFmtId="173" fontId="6" fillId="0" borderId="66" xfId="53" applyNumberFormat="1" applyFont="1" applyFill="1" applyBorder="1" applyAlignment="1" applyProtection="1">
      <alignment horizontal="center" vertical="center"/>
      <protection/>
    </xf>
    <xf numFmtId="174" fontId="10" fillId="0" borderId="66" xfId="53" applyNumberFormat="1" applyFont="1" applyFill="1" applyBorder="1" applyAlignment="1" applyProtection="1">
      <alignment horizontal="center" vertical="center"/>
      <protection/>
    </xf>
    <xf numFmtId="174" fontId="10" fillId="0" borderId="74" xfId="53" applyNumberFormat="1" applyFont="1" applyFill="1" applyBorder="1" applyAlignment="1" applyProtection="1">
      <alignment horizontal="center" vertical="center"/>
      <protection/>
    </xf>
    <xf numFmtId="174" fontId="10" fillId="0" borderId="67" xfId="53" applyNumberFormat="1" applyFont="1" applyFill="1" applyBorder="1" applyAlignment="1" applyProtection="1">
      <alignment horizontal="center" vertical="center"/>
      <protection/>
    </xf>
    <xf numFmtId="49" fontId="10" fillId="33" borderId="77" xfId="53" applyNumberFormat="1" applyFont="1" applyFill="1" applyBorder="1" applyAlignment="1">
      <alignment horizontal="center" vertical="center" wrapText="1"/>
      <protection/>
    </xf>
    <xf numFmtId="1" fontId="10" fillId="33" borderId="78" xfId="53" applyNumberFormat="1" applyFont="1" applyFill="1" applyBorder="1" applyAlignment="1">
      <alignment horizontal="center" vertical="center" wrapText="1"/>
      <protection/>
    </xf>
    <xf numFmtId="176" fontId="10" fillId="33" borderId="52" xfId="53" applyNumberFormat="1" applyFont="1" applyFill="1" applyBorder="1" applyAlignment="1">
      <alignment horizontal="center" vertical="center" wrapText="1"/>
      <protection/>
    </xf>
    <xf numFmtId="176" fontId="6" fillId="33" borderId="11" xfId="53" applyNumberFormat="1" applyFont="1" applyFill="1" applyBorder="1" applyAlignment="1" applyProtection="1">
      <alignment horizontal="center" vertical="center"/>
      <protection/>
    </xf>
    <xf numFmtId="176" fontId="6" fillId="33" borderId="66" xfId="53" applyNumberFormat="1" applyFont="1" applyFill="1" applyBorder="1" applyAlignment="1" applyProtection="1">
      <alignment horizontal="left" vertical="center" wrapText="1"/>
      <protection/>
    </xf>
    <xf numFmtId="49" fontId="6" fillId="33" borderId="79" xfId="53" applyNumberFormat="1" applyFont="1" applyFill="1" applyBorder="1" applyAlignment="1" applyProtection="1">
      <alignment horizontal="center" vertical="center"/>
      <protection/>
    </xf>
    <xf numFmtId="176" fontId="6" fillId="33" borderId="17" xfId="53" applyNumberFormat="1" applyFont="1" applyFill="1" applyBorder="1" applyAlignment="1" applyProtection="1">
      <alignment horizontal="center" vertical="center"/>
      <protection/>
    </xf>
    <xf numFmtId="176" fontId="6" fillId="33" borderId="67" xfId="53" applyNumberFormat="1" applyFont="1" applyFill="1" applyBorder="1" applyAlignment="1" applyProtection="1">
      <alignment horizontal="left" vertical="center"/>
      <protection/>
    </xf>
    <xf numFmtId="176" fontId="10" fillId="33" borderId="14" xfId="53" applyNumberFormat="1" applyFont="1" applyFill="1" applyBorder="1" applyAlignment="1" applyProtection="1">
      <alignment horizontal="center" vertical="center"/>
      <protection/>
    </xf>
    <xf numFmtId="176" fontId="6" fillId="33" borderId="13" xfId="53" applyNumberFormat="1" applyFont="1" applyFill="1" applyBorder="1" applyAlignment="1" applyProtection="1">
      <alignment horizontal="center" vertical="center"/>
      <protection/>
    </xf>
    <xf numFmtId="176" fontId="10" fillId="33" borderId="13" xfId="53" applyNumberFormat="1" applyFont="1" applyFill="1" applyBorder="1" applyAlignment="1" applyProtection="1">
      <alignment horizontal="center" vertical="center"/>
      <protection/>
    </xf>
    <xf numFmtId="176" fontId="10" fillId="33" borderId="15" xfId="53" applyNumberFormat="1" applyFont="1" applyFill="1" applyBorder="1" applyAlignment="1" applyProtection="1">
      <alignment horizontal="center" vertical="center"/>
      <protection/>
    </xf>
    <xf numFmtId="176" fontId="10" fillId="33" borderId="80" xfId="53" applyNumberFormat="1" applyFont="1" applyFill="1" applyBorder="1" applyAlignment="1" applyProtection="1">
      <alignment horizontal="center" vertical="center"/>
      <protection/>
    </xf>
    <xf numFmtId="49" fontId="6" fillId="33" borderId="15" xfId="53" applyNumberFormat="1" applyFont="1" applyFill="1" applyBorder="1" applyAlignment="1" applyProtection="1">
      <alignment horizontal="center" vertical="center"/>
      <protection/>
    </xf>
    <xf numFmtId="176" fontId="10" fillId="33" borderId="63" xfId="53" applyNumberFormat="1" applyFont="1" applyFill="1" applyBorder="1" applyAlignment="1" applyProtection="1">
      <alignment horizontal="center" vertical="center"/>
      <protection/>
    </xf>
    <xf numFmtId="173" fontId="10" fillId="33" borderId="68" xfId="53" applyNumberFormat="1" applyFont="1" applyFill="1" applyBorder="1" applyAlignment="1" applyProtection="1">
      <alignment horizontal="center" vertical="center"/>
      <protection/>
    </xf>
    <xf numFmtId="173" fontId="10" fillId="33" borderId="28" xfId="53" applyNumberFormat="1" applyFont="1" applyFill="1" applyBorder="1" applyAlignment="1" applyProtection="1">
      <alignment horizontal="center" vertical="center"/>
      <protection/>
    </xf>
    <xf numFmtId="176" fontId="10" fillId="33" borderId="77" xfId="53" applyNumberFormat="1" applyFont="1" applyFill="1" applyBorder="1" applyAlignment="1" applyProtection="1">
      <alignment horizontal="center" vertical="center"/>
      <protection/>
    </xf>
    <xf numFmtId="49" fontId="10" fillId="33" borderId="54" xfId="53" applyNumberFormat="1" applyFont="1" applyFill="1" applyBorder="1" applyAlignment="1" applyProtection="1">
      <alignment horizontal="center" vertical="center"/>
      <protection/>
    </xf>
    <xf numFmtId="176" fontId="10" fillId="33" borderId="54" xfId="53" applyNumberFormat="1" applyFont="1" applyFill="1" applyBorder="1" applyAlignment="1" applyProtection="1">
      <alignment horizontal="center" vertical="center"/>
      <protection/>
    </xf>
    <xf numFmtId="176" fontId="10" fillId="33" borderId="81" xfId="53" applyNumberFormat="1" applyFont="1" applyFill="1" applyBorder="1" applyAlignment="1" applyProtection="1">
      <alignment horizontal="center" vertical="center"/>
      <protection/>
    </xf>
    <xf numFmtId="49" fontId="10" fillId="33" borderId="28" xfId="53" applyNumberFormat="1" applyFont="1" applyFill="1" applyBorder="1" applyAlignment="1" applyProtection="1">
      <alignment horizontal="center" vertical="center"/>
      <protection/>
    </xf>
    <xf numFmtId="49" fontId="10" fillId="33" borderId="78" xfId="53" applyNumberFormat="1" applyFont="1" applyFill="1" applyBorder="1" applyAlignment="1" applyProtection="1">
      <alignment horizontal="center" vertical="center"/>
      <protection/>
    </xf>
    <xf numFmtId="176" fontId="10" fillId="33" borderId="47" xfId="53" applyNumberFormat="1" applyFont="1" applyFill="1" applyBorder="1" applyAlignment="1" applyProtection="1">
      <alignment horizontal="center" vertical="center"/>
      <protection/>
    </xf>
    <xf numFmtId="176" fontId="10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49" fontId="6" fillId="0" borderId="18" xfId="53" applyNumberFormat="1" applyFont="1" applyFill="1" applyBorder="1" applyAlignment="1" applyProtection="1">
      <alignment horizontal="center" vertical="center"/>
      <protection/>
    </xf>
    <xf numFmtId="176" fontId="6" fillId="0" borderId="66" xfId="53" applyNumberFormat="1" applyFont="1" applyFill="1" applyBorder="1" applyAlignment="1" applyProtection="1">
      <alignment horizontal="left" vertical="center" wrapText="1"/>
      <protection/>
    </xf>
    <xf numFmtId="49" fontId="6" fillId="0" borderId="16" xfId="53" applyNumberFormat="1" applyFont="1" applyFill="1" applyBorder="1" applyAlignment="1" applyProtection="1">
      <alignment horizontal="center" vertical="center"/>
      <protection/>
    </xf>
    <xf numFmtId="49" fontId="6" fillId="0" borderId="30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left" vertical="center" wrapText="1"/>
      <protection/>
    </xf>
    <xf numFmtId="176" fontId="10" fillId="0" borderId="60" xfId="53" applyNumberFormat="1" applyFont="1" applyFill="1" applyBorder="1" applyAlignment="1" applyProtection="1">
      <alignment horizontal="center" vertical="center"/>
      <protection/>
    </xf>
    <xf numFmtId="176" fontId="10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61" xfId="53" applyNumberFormat="1" applyFont="1" applyFill="1" applyBorder="1" applyAlignment="1" applyProtection="1">
      <alignment horizontal="center" vertical="center"/>
      <protection/>
    </xf>
    <xf numFmtId="176" fontId="10" fillId="0" borderId="62" xfId="53" applyNumberFormat="1" applyFont="1" applyFill="1" applyBorder="1" applyAlignment="1" applyProtection="1">
      <alignment horizontal="center" vertical="center"/>
      <protection/>
    </xf>
    <xf numFmtId="174" fontId="10" fillId="0" borderId="16" xfId="53" applyNumberFormat="1" applyFont="1" applyFill="1" applyBorder="1" applyAlignment="1" applyProtection="1">
      <alignment horizontal="center" vertical="center"/>
      <protection/>
    </xf>
    <xf numFmtId="174" fontId="6" fillId="0" borderId="30" xfId="53" applyNumberFormat="1" applyFont="1" applyFill="1" applyBorder="1" applyAlignment="1" applyProtection="1">
      <alignment horizontal="center" vertical="center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76" fontId="6" fillId="0" borderId="44" xfId="53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>
      <alignment horizontal="center" vertical="center"/>
    </xf>
    <xf numFmtId="1" fontId="6" fillId="0" borderId="48" xfId="0" applyNumberFormat="1" applyFont="1" applyFill="1" applyBorder="1" applyAlignment="1">
      <alignment horizontal="center" vertical="center"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49" fontId="6" fillId="0" borderId="23" xfId="53" applyNumberFormat="1" applyFont="1" applyFill="1" applyBorder="1" applyAlignment="1" applyProtection="1">
      <alignment horizontal="center" vertical="center"/>
      <protection/>
    </xf>
    <xf numFmtId="173" fontId="6" fillId="33" borderId="66" xfId="53" applyNumberFormat="1" applyFont="1" applyFill="1" applyBorder="1" applyAlignment="1" applyProtection="1">
      <alignment horizontal="center" vertical="center"/>
      <protection/>
    </xf>
    <xf numFmtId="49" fontId="6" fillId="33" borderId="22" xfId="53" applyNumberFormat="1" applyFont="1" applyFill="1" applyBorder="1" applyAlignment="1" applyProtection="1">
      <alignment horizontal="center" vertical="center"/>
      <protection/>
    </xf>
    <xf numFmtId="173" fontId="6" fillId="33" borderId="67" xfId="53" applyNumberFormat="1" applyFont="1" applyFill="1" applyBorder="1" applyAlignment="1" applyProtection="1">
      <alignment horizontal="center" vertical="center"/>
      <protection/>
    </xf>
    <xf numFmtId="176" fontId="6" fillId="33" borderId="64" xfId="53" applyNumberFormat="1" applyFont="1" applyFill="1" applyBorder="1" applyAlignment="1" applyProtection="1">
      <alignment horizontal="center" vertical="center"/>
      <protection/>
    </xf>
    <xf numFmtId="49" fontId="6" fillId="33" borderId="13" xfId="53" applyNumberFormat="1" applyFont="1" applyFill="1" applyBorder="1" applyAlignment="1" applyProtection="1">
      <alignment horizontal="center" vertical="center"/>
      <protection/>
    </xf>
    <xf numFmtId="176" fontId="6" fillId="33" borderId="65" xfId="53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0" fillId="33" borderId="25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6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 wrapText="1"/>
    </xf>
    <xf numFmtId="49" fontId="10" fillId="0" borderId="20" xfId="53" applyNumberFormat="1" applyFont="1" applyFill="1" applyBorder="1" applyAlignment="1">
      <alignment horizontal="center" vertical="center" wrapText="1"/>
      <protection/>
    </xf>
    <xf numFmtId="1" fontId="10" fillId="0" borderId="20" xfId="53" applyNumberFormat="1" applyFont="1" applyFill="1" applyBorder="1" applyAlignment="1">
      <alignment horizontal="center" vertical="center" wrapText="1"/>
      <protection/>
    </xf>
    <xf numFmtId="1" fontId="10" fillId="0" borderId="29" xfId="53" applyNumberFormat="1" applyFont="1" applyFill="1" applyBorder="1" applyAlignment="1">
      <alignment horizontal="center" vertical="center" wrapText="1"/>
      <protection/>
    </xf>
    <xf numFmtId="1" fontId="10" fillId="0" borderId="54" xfId="53" applyNumberFormat="1" applyFont="1" applyFill="1" applyBorder="1" applyAlignment="1">
      <alignment horizontal="center" vertical="center" wrapText="1"/>
      <protection/>
    </xf>
    <xf numFmtId="1" fontId="10" fillId="0" borderId="36" xfId="53" applyNumberFormat="1" applyFont="1" applyFill="1" applyBorder="1" applyAlignment="1">
      <alignment horizontal="center"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49" fontId="10" fillId="33" borderId="16" xfId="53" applyNumberFormat="1" applyFont="1" applyFill="1" applyBorder="1" applyAlignment="1" applyProtection="1">
      <alignment horizontal="center" vertical="center"/>
      <protection/>
    </xf>
    <xf numFmtId="49" fontId="6" fillId="33" borderId="17" xfId="53" applyNumberFormat="1" applyFont="1" applyFill="1" applyBorder="1" applyAlignment="1" applyProtection="1">
      <alignment horizontal="center" vertical="center"/>
      <protection/>
    </xf>
    <xf numFmtId="174" fontId="10" fillId="33" borderId="19" xfId="0" applyNumberFormat="1" applyFont="1" applyFill="1" applyBorder="1" applyAlignment="1">
      <alignment horizontal="center" vertical="center"/>
    </xf>
    <xf numFmtId="0" fontId="6" fillId="0" borderId="66" xfId="53" applyFont="1" applyFill="1" applyBorder="1" applyAlignment="1">
      <alignment horizontal="left" vertical="center" wrapText="1"/>
      <protection/>
    </xf>
    <xf numFmtId="49" fontId="6" fillId="0" borderId="22" xfId="53" applyNumberFormat="1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left" vertical="center" wrapText="1"/>
      <protection/>
    </xf>
    <xf numFmtId="0" fontId="6" fillId="0" borderId="83" xfId="53" applyFont="1" applyFill="1" applyBorder="1" applyAlignment="1">
      <alignment horizontal="left" vertical="center" wrapText="1"/>
      <protection/>
    </xf>
    <xf numFmtId="176" fontId="6" fillId="0" borderId="68" xfId="53" applyNumberFormat="1" applyFont="1" applyFill="1" applyBorder="1" applyAlignment="1" applyProtection="1">
      <alignment horizontal="left" vertical="center" wrapText="1"/>
      <protection/>
    </xf>
    <xf numFmtId="176" fontId="6" fillId="33" borderId="68" xfId="53" applyNumberFormat="1" applyFont="1" applyFill="1" applyBorder="1" applyAlignment="1" applyProtection="1">
      <alignment horizontal="left" vertical="center" wrapText="1"/>
      <protection/>
    </xf>
    <xf numFmtId="49" fontId="6" fillId="33" borderId="20" xfId="53" applyNumberFormat="1" applyFont="1" applyFill="1" applyBorder="1" applyAlignment="1" applyProtection="1">
      <alignment horizontal="center" vertical="center"/>
      <protection/>
    </xf>
    <xf numFmtId="49" fontId="6" fillId="0" borderId="19" xfId="53" applyNumberFormat="1" applyFont="1" applyFill="1" applyBorder="1" applyAlignment="1">
      <alignment horizontal="left" vertical="center" wrapText="1"/>
      <protection/>
    </xf>
    <xf numFmtId="175" fontId="10" fillId="33" borderId="29" xfId="53" applyNumberFormat="1" applyFont="1" applyFill="1" applyBorder="1" applyAlignment="1" applyProtection="1">
      <alignment horizontal="right" vertical="center"/>
      <protection/>
    </xf>
    <xf numFmtId="175" fontId="10" fillId="33" borderId="82" xfId="53" applyNumberFormat="1" applyFont="1" applyFill="1" applyBorder="1" applyAlignment="1" applyProtection="1">
      <alignment horizontal="right" vertical="center"/>
      <protection/>
    </xf>
    <xf numFmtId="174" fontId="10" fillId="33" borderId="31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49" fontId="6" fillId="0" borderId="21" xfId="53" applyNumberFormat="1" applyFont="1" applyFill="1" applyBorder="1" applyAlignment="1" applyProtection="1">
      <alignment horizontal="center" vertical="center"/>
      <protection/>
    </xf>
    <xf numFmtId="175" fontId="10" fillId="0" borderId="19" xfId="53" applyNumberFormat="1" applyFont="1" applyFill="1" applyBorder="1" applyAlignment="1" applyProtection="1">
      <alignment horizontal="center" vertical="center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5" fontId="10" fillId="0" borderId="29" xfId="53" applyNumberFormat="1" applyFont="1" applyFill="1" applyBorder="1" applyAlignment="1" applyProtection="1">
      <alignment horizontal="center" vertical="center"/>
      <protection/>
    </xf>
    <xf numFmtId="175" fontId="10" fillId="0" borderId="21" xfId="53" applyNumberFormat="1" applyFont="1" applyFill="1" applyBorder="1" applyAlignment="1" applyProtection="1">
      <alignment horizontal="center" vertical="center"/>
      <protection/>
    </xf>
    <xf numFmtId="173" fontId="10" fillId="0" borderId="19" xfId="53" applyNumberFormat="1" applyFont="1" applyFill="1" applyBorder="1" applyAlignment="1" applyProtection="1">
      <alignment horizontal="center" vertical="center"/>
      <protection/>
    </xf>
    <xf numFmtId="175" fontId="6" fillId="33" borderId="29" xfId="53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0" fillId="0" borderId="84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55" fillId="0" borderId="62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4" fillId="0" borderId="0" xfId="52" applyFont="1" applyAlignment="1">
      <alignment horizontal="center"/>
      <protection/>
    </xf>
    <xf numFmtId="0" fontId="10" fillId="0" borderId="39" xfId="52" applyFont="1" applyBorder="1" applyAlignment="1">
      <alignment horizontal="center" vertical="center" wrapText="1"/>
      <protection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5" xfId="52" applyFont="1" applyFill="1" applyBorder="1" applyAlignment="1">
      <alignment horizontal="center" vertical="center" wrapText="1"/>
      <protection/>
    </xf>
    <xf numFmtId="0" fontId="6" fillId="0" borderId="6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10" fillId="0" borderId="85" xfId="52" applyFont="1" applyBorder="1" applyAlignment="1">
      <alignment horizontal="center" vertical="center" wrapText="1"/>
      <protection/>
    </xf>
    <xf numFmtId="0" fontId="10" fillId="0" borderId="40" xfId="52" applyFont="1" applyBorder="1" applyAlignment="1">
      <alignment horizontal="center" vertical="center" wrapText="1"/>
      <protection/>
    </xf>
    <xf numFmtId="0" fontId="10" fillId="0" borderId="69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0" fillId="0" borderId="70" xfId="52" applyFont="1" applyBorder="1" applyAlignment="1">
      <alignment horizontal="center" vertical="center" wrapText="1"/>
      <protection/>
    </xf>
    <xf numFmtId="0" fontId="10" fillId="0" borderId="81" xfId="52" applyFont="1" applyBorder="1" applyAlignment="1">
      <alignment horizontal="center" vertical="center" wrapText="1"/>
      <protection/>
    </xf>
    <xf numFmtId="0" fontId="10" fillId="0" borderId="87" xfId="52" applyFont="1" applyBorder="1" applyAlignment="1">
      <alignment horizontal="center" vertical="center" wrapText="1"/>
      <protection/>
    </xf>
    <xf numFmtId="0" fontId="10" fillId="0" borderId="77" xfId="52" applyFont="1" applyBorder="1" applyAlignment="1">
      <alignment horizontal="center" vertical="center" wrapText="1"/>
      <protection/>
    </xf>
    <xf numFmtId="0" fontId="10" fillId="0" borderId="27" xfId="52" applyFont="1" applyBorder="1" applyAlignment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85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6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70" xfId="0" applyFont="1" applyBorder="1" applyAlignment="1">
      <alignment wrapText="1"/>
    </xf>
    <xf numFmtId="0" fontId="6" fillId="0" borderId="81" xfId="0" applyFont="1" applyBorder="1" applyAlignment="1">
      <alignment wrapText="1"/>
    </xf>
    <xf numFmtId="0" fontId="6" fillId="0" borderId="87" xfId="0" applyFont="1" applyBorder="1" applyAlignment="1">
      <alignment wrapText="1"/>
    </xf>
    <xf numFmtId="0" fontId="6" fillId="0" borderId="77" xfId="0" applyFont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6" fillId="0" borderId="68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horizontal="center" vertical="center" wrapText="1"/>
    </xf>
    <xf numFmtId="0" fontId="10" fillId="0" borderId="61" xfId="52" applyFont="1" applyFill="1" applyBorder="1" applyAlignment="1">
      <alignment horizontal="center" vertical="center" wrapText="1"/>
      <protection/>
    </xf>
    <xf numFmtId="0" fontId="6" fillId="0" borderId="6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1" fontId="6" fillId="0" borderId="6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70" xfId="0" applyNumberFormat="1" applyFont="1" applyFill="1" applyBorder="1" applyAlignment="1">
      <alignment horizontal="center" vertical="center" wrapText="1"/>
    </xf>
    <xf numFmtId="1" fontId="6" fillId="0" borderId="81" xfId="0" applyNumberFormat="1" applyFont="1" applyFill="1" applyBorder="1" applyAlignment="1">
      <alignment horizontal="center" vertical="center" wrapText="1"/>
    </xf>
    <xf numFmtId="1" fontId="6" fillId="0" borderId="87" xfId="0" applyNumberFormat="1" applyFont="1" applyFill="1" applyBorder="1" applyAlignment="1">
      <alignment horizontal="center" vertical="center" wrapText="1"/>
    </xf>
    <xf numFmtId="1" fontId="6" fillId="0" borderId="77" xfId="0" applyNumberFormat="1" applyFont="1" applyFill="1" applyBorder="1" applyAlignment="1">
      <alignment horizontal="center" vertical="center" wrapText="1"/>
    </xf>
    <xf numFmtId="49" fontId="6" fillId="0" borderId="33" xfId="52" applyNumberFormat="1" applyFont="1" applyBorder="1" applyAlignment="1" applyProtection="1">
      <alignment horizontal="left" vertical="center" wrapText="1"/>
      <protection locked="0"/>
    </xf>
    <xf numFmtId="49" fontId="6" fillId="0" borderId="0" xfId="52" applyNumberFormat="1" applyFont="1" applyBorder="1" applyAlignment="1" applyProtection="1">
      <alignment horizontal="left" vertical="center" wrapText="1"/>
      <protection locked="0"/>
    </xf>
    <xf numFmtId="49" fontId="6" fillId="0" borderId="70" xfId="52" applyNumberFormat="1" applyFont="1" applyBorder="1" applyAlignment="1" applyProtection="1">
      <alignment horizontal="left" vertical="center" wrapText="1"/>
      <protection locked="0"/>
    </xf>
    <xf numFmtId="49" fontId="6" fillId="0" borderId="28" xfId="52" applyNumberFormat="1" applyFont="1" applyBorder="1" applyAlignment="1" applyProtection="1">
      <alignment horizontal="left" vertical="center" wrapText="1"/>
      <protection locked="0"/>
    </xf>
    <xf numFmtId="49" fontId="6" fillId="0" borderId="87" xfId="52" applyNumberFormat="1" applyFont="1" applyBorder="1" applyAlignment="1" applyProtection="1">
      <alignment horizontal="left" vertical="center" wrapText="1"/>
      <protection locked="0"/>
    </xf>
    <xf numFmtId="49" fontId="6" fillId="0" borderId="77" xfId="52" applyNumberFormat="1" applyFont="1" applyBorder="1" applyAlignment="1" applyProtection="1">
      <alignment horizontal="left" vertical="center" wrapText="1"/>
      <protection locked="0"/>
    </xf>
    <xf numFmtId="49" fontId="10" fillId="0" borderId="27" xfId="52" applyNumberFormat="1" applyFont="1" applyFill="1" applyBorder="1" applyAlignment="1">
      <alignment horizontal="center" vertical="center" wrapText="1"/>
      <protection/>
    </xf>
    <xf numFmtId="49" fontId="10" fillId="0" borderId="85" xfId="52" applyNumberFormat="1" applyFont="1" applyFill="1" applyBorder="1" applyAlignment="1">
      <alignment horizontal="center" vertical="center" wrapText="1"/>
      <protection/>
    </xf>
    <xf numFmtId="49" fontId="10" fillId="0" borderId="40" xfId="52" applyNumberFormat="1" applyFont="1" applyFill="1" applyBorder="1" applyAlignment="1">
      <alignment horizontal="center" vertical="center" wrapText="1"/>
      <protection/>
    </xf>
    <xf numFmtId="49" fontId="10" fillId="0" borderId="33" xfId="52" applyNumberFormat="1" applyFont="1" applyFill="1" applyBorder="1" applyAlignment="1">
      <alignment horizontal="center" vertical="center" wrapText="1"/>
      <protection/>
    </xf>
    <xf numFmtId="49" fontId="10" fillId="0" borderId="0" xfId="52" applyNumberFormat="1" applyFont="1" applyFill="1" applyBorder="1" applyAlignment="1">
      <alignment horizontal="center" vertical="center" wrapText="1"/>
      <protection/>
    </xf>
    <xf numFmtId="49" fontId="10" fillId="0" borderId="70" xfId="52" applyNumberFormat="1" applyFont="1" applyFill="1" applyBorder="1" applyAlignment="1">
      <alignment horizontal="center" vertical="center" wrapText="1"/>
      <protection/>
    </xf>
    <xf numFmtId="49" fontId="10" fillId="0" borderId="28" xfId="52" applyNumberFormat="1" applyFont="1" applyFill="1" applyBorder="1" applyAlignment="1">
      <alignment horizontal="center" vertical="center" wrapText="1"/>
      <protection/>
    </xf>
    <xf numFmtId="49" fontId="10" fillId="0" borderId="87" xfId="52" applyNumberFormat="1" applyFont="1" applyFill="1" applyBorder="1" applyAlignment="1">
      <alignment horizontal="center" vertical="center" wrapText="1"/>
      <protection/>
    </xf>
    <xf numFmtId="49" fontId="10" fillId="0" borderId="77" xfId="52" applyNumberFormat="1" applyFont="1" applyFill="1" applyBorder="1" applyAlignment="1">
      <alignment horizontal="center" vertical="center" wrapText="1"/>
      <protection/>
    </xf>
    <xf numFmtId="0" fontId="10" fillId="0" borderId="29" xfId="52" applyFont="1" applyBorder="1" applyAlignment="1">
      <alignment horizontal="center" vertical="center" wrapText="1"/>
      <protection/>
    </xf>
    <xf numFmtId="0" fontId="2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82" xfId="52" applyFont="1" applyFill="1" applyBorder="1" applyAlignment="1">
      <alignment horizontal="center" vertical="center" wrapText="1"/>
      <protection/>
    </xf>
    <xf numFmtId="0" fontId="6" fillId="0" borderId="32" xfId="52" applyFont="1" applyFill="1" applyBorder="1" applyAlignment="1">
      <alignment horizontal="center" vertical="center" wrapText="1"/>
      <protection/>
    </xf>
    <xf numFmtId="0" fontId="6" fillId="0" borderId="42" xfId="52" applyFont="1" applyFill="1" applyBorder="1" applyAlignment="1">
      <alignment horizontal="center" vertical="center" wrapText="1"/>
      <protection/>
    </xf>
    <xf numFmtId="0" fontId="6" fillId="0" borderId="82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45" xfId="0" applyFont="1" applyFill="1" applyBorder="1" applyAlignment="1">
      <alignment horizontal="center" vertical="center" wrapText="1"/>
    </xf>
    <xf numFmtId="0" fontId="66" fillId="0" borderId="66" xfId="0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6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6" fillId="0" borderId="81" xfId="52" applyFont="1" applyFill="1" applyBorder="1" applyAlignment="1">
      <alignment horizontal="center" vertical="center" wrapText="1"/>
      <protection/>
    </xf>
    <xf numFmtId="0" fontId="6" fillId="0" borderId="87" xfId="52" applyFont="1" applyFill="1" applyBorder="1" applyAlignment="1">
      <alignment horizontal="center" vertical="center" wrapText="1"/>
      <protection/>
    </xf>
    <xf numFmtId="0" fontId="6" fillId="0" borderId="77" xfId="52" applyFont="1" applyFill="1" applyBorder="1" applyAlignment="1">
      <alignment horizontal="center" vertical="center" wrapText="1"/>
      <protection/>
    </xf>
    <xf numFmtId="0" fontId="6" fillId="0" borderId="81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0" fillId="0" borderId="82" xfId="52" applyFont="1" applyBorder="1" applyAlignment="1">
      <alignment horizontal="center" vertical="center" wrapText="1"/>
      <protection/>
    </xf>
    <xf numFmtId="0" fontId="26" fillId="0" borderId="32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82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76" fontId="10" fillId="33" borderId="28" xfId="53" applyNumberFormat="1" applyFont="1" applyFill="1" applyBorder="1" applyAlignment="1" applyProtection="1">
      <alignment horizontal="center" vertical="center"/>
      <protection/>
    </xf>
    <xf numFmtId="176" fontId="10" fillId="33" borderId="87" xfId="53" applyNumberFormat="1" applyFont="1" applyFill="1" applyBorder="1" applyAlignment="1" applyProtection="1">
      <alignment horizontal="center" vertical="center"/>
      <protection/>
    </xf>
    <xf numFmtId="176" fontId="10" fillId="33" borderId="47" xfId="53" applyNumberFormat="1" applyFont="1" applyFill="1" applyBorder="1" applyAlignment="1" applyProtection="1">
      <alignment horizontal="center" vertical="center"/>
      <protection/>
    </xf>
    <xf numFmtId="176" fontId="10" fillId="0" borderId="26" xfId="53" applyNumberFormat="1" applyFont="1" applyFill="1" applyBorder="1" applyAlignment="1" applyProtection="1">
      <alignment horizontal="center" vertical="center"/>
      <protection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0" fontId="10" fillId="33" borderId="19" xfId="53" applyFont="1" applyFill="1" applyBorder="1" applyAlignment="1" applyProtection="1">
      <alignment horizontal="right" vertical="center"/>
      <protection/>
    </xf>
    <xf numFmtId="175" fontId="6" fillId="33" borderId="84" xfId="53" applyNumberFormat="1" applyFont="1" applyFill="1" applyBorder="1" applyAlignment="1" applyProtection="1">
      <alignment horizontal="center" vertical="center" wrapText="1"/>
      <protection/>
    </xf>
    <xf numFmtId="175" fontId="6" fillId="33" borderId="68" xfId="53" applyNumberFormat="1" applyFont="1" applyFill="1" applyBorder="1" applyAlignment="1" applyProtection="1">
      <alignment horizontal="center" vertical="center" wrapText="1"/>
      <protection/>
    </xf>
    <xf numFmtId="175" fontId="6" fillId="33" borderId="62" xfId="53" applyNumberFormat="1" applyFont="1" applyFill="1" applyBorder="1" applyAlignment="1" applyProtection="1">
      <alignment horizontal="center" vertical="center" wrapText="1"/>
      <protection/>
    </xf>
    <xf numFmtId="175" fontId="6" fillId="33" borderId="18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14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58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52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69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81" xfId="53" applyNumberFormat="1" applyFont="1" applyFill="1" applyBorder="1" applyAlignment="1" applyProtection="1">
      <alignment horizontal="center" vertical="center" textRotation="90" wrapText="1"/>
      <protection/>
    </xf>
    <xf numFmtId="176" fontId="10" fillId="33" borderId="26" xfId="53" applyNumberFormat="1" applyFont="1" applyFill="1" applyBorder="1" applyAlignment="1" applyProtection="1">
      <alignment horizontal="center" vertical="center"/>
      <protection/>
    </xf>
    <xf numFmtId="176" fontId="10" fillId="33" borderId="32" xfId="53" applyNumberFormat="1" applyFont="1" applyFill="1" applyBorder="1" applyAlignment="1" applyProtection="1">
      <alignment horizontal="center" vertical="center"/>
      <protection/>
    </xf>
    <xf numFmtId="176" fontId="10" fillId="33" borderId="31" xfId="53" applyNumberFormat="1" applyFont="1" applyFill="1" applyBorder="1" applyAlignment="1" applyProtection="1">
      <alignment horizontal="center" vertical="center"/>
      <protection/>
    </xf>
    <xf numFmtId="175" fontId="6" fillId="33" borderId="66" xfId="53" applyNumberFormat="1" applyFont="1" applyFill="1" applyBorder="1" applyAlignment="1" applyProtection="1">
      <alignment horizontal="center" vertical="center"/>
      <protection/>
    </xf>
    <xf numFmtId="175" fontId="6" fillId="33" borderId="44" xfId="53" applyNumberFormat="1" applyFont="1" applyFill="1" applyBorder="1" applyAlignment="1" applyProtection="1">
      <alignment horizontal="center" vertical="center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0" fontId="10" fillId="0" borderId="85" xfId="53" applyFont="1" applyFill="1" applyBorder="1" applyAlignment="1">
      <alignment horizontal="center" vertical="center" wrapText="1"/>
      <protection/>
    </xf>
    <xf numFmtId="0" fontId="10" fillId="0" borderId="86" xfId="53" applyFont="1" applyFill="1" applyBorder="1" applyAlignment="1">
      <alignment horizontal="center" vertical="center" wrapText="1"/>
      <protection/>
    </xf>
    <xf numFmtId="175" fontId="9" fillId="33" borderId="27" xfId="53" applyNumberFormat="1" applyFont="1" applyFill="1" applyBorder="1" applyAlignment="1" applyProtection="1">
      <alignment horizontal="center" vertical="center" wrapText="1"/>
      <protection/>
    </xf>
    <xf numFmtId="175" fontId="9" fillId="33" borderId="85" xfId="53" applyNumberFormat="1" applyFont="1" applyFill="1" applyBorder="1" applyAlignment="1" applyProtection="1">
      <alignment horizontal="center" vertical="center" wrapText="1"/>
      <protection/>
    </xf>
    <xf numFmtId="175" fontId="9" fillId="33" borderId="86" xfId="53" applyNumberFormat="1" applyFont="1" applyFill="1" applyBorder="1" applyAlignment="1" applyProtection="1">
      <alignment horizontal="center" vertical="center" wrapText="1"/>
      <protection/>
    </xf>
    <xf numFmtId="0" fontId="6" fillId="33" borderId="27" xfId="53" applyNumberFormat="1" applyFont="1" applyFill="1" applyBorder="1" applyAlignment="1" applyProtection="1">
      <alignment horizontal="center" vertical="center" wrapText="1"/>
      <protection/>
    </xf>
    <xf numFmtId="0" fontId="6" fillId="33" borderId="85" xfId="53" applyNumberFormat="1" applyFont="1" applyFill="1" applyBorder="1" applyAlignment="1" applyProtection="1">
      <alignment horizontal="center" vertical="center" wrapText="1"/>
      <protection/>
    </xf>
    <xf numFmtId="0" fontId="6" fillId="33" borderId="86" xfId="53" applyNumberFormat="1" applyFont="1" applyFill="1" applyBorder="1" applyAlignment="1" applyProtection="1">
      <alignment horizontal="center" vertical="center" wrapText="1"/>
      <protection/>
    </xf>
    <xf numFmtId="0" fontId="6" fillId="33" borderId="28" xfId="53" applyNumberFormat="1" applyFont="1" applyFill="1" applyBorder="1" applyAlignment="1" applyProtection="1">
      <alignment horizontal="center" vertical="center" wrapText="1"/>
      <protection/>
    </xf>
    <xf numFmtId="0" fontId="6" fillId="33" borderId="87" xfId="53" applyNumberFormat="1" applyFont="1" applyFill="1" applyBorder="1" applyAlignment="1" applyProtection="1">
      <alignment horizontal="center" vertical="center" wrapText="1"/>
      <protection/>
    </xf>
    <xf numFmtId="0" fontId="6" fillId="33" borderId="47" xfId="53" applyNumberFormat="1" applyFont="1" applyFill="1" applyBorder="1" applyAlignment="1" applyProtection="1">
      <alignment horizontal="center" vertical="center" wrapText="1"/>
      <protection/>
    </xf>
    <xf numFmtId="0" fontId="6" fillId="33" borderId="26" xfId="53" applyNumberFormat="1" applyFont="1" applyFill="1" applyBorder="1" applyAlignment="1" applyProtection="1">
      <alignment horizontal="center" vertical="center"/>
      <protection/>
    </xf>
    <xf numFmtId="0" fontId="6" fillId="33" borderId="32" xfId="53" applyNumberFormat="1" applyFont="1" applyFill="1" applyBorder="1" applyAlignment="1" applyProtection="1">
      <alignment horizontal="center" vertical="center"/>
      <protection/>
    </xf>
    <xf numFmtId="0" fontId="6" fillId="33" borderId="31" xfId="53" applyNumberFormat="1" applyFont="1" applyFill="1" applyBorder="1" applyAlignment="1" applyProtection="1">
      <alignment horizontal="center" vertical="center"/>
      <protection/>
    </xf>
    <xf numFmtId="175" fontId="6" fillId="33" borderId="73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49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41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51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54" xfId="53" applyNumberFormat="1" applyFont="1" applyFill="1" applyBorder="1" applyAlignment="1" applyProtection="1">
      <alignment horizontal="center" vertical="center" textRotation="90" wrapText="1"/>
      <protection/>
    </xf>
    <xf numFmtId="0" fontId="10" fillId="33" borderId="26" xfId="53" applyNumberFormat="1" applyFont="1" applyFill="1" applyBorder="1" applyAlignment="1" applyProtection="1">
      <alignment horizontal="center" vertical="center"/>
      <protection/>
    </xf>
    <xf numFmtId="0" fontId="10" fillId="33" borderId="32" xfId="53" applyNumberFormat="1" applyFont="1" applyFill="1" applyBorder="1" applyAlignment="1" applyProtection="1">
      <alignment horizontal="center" vertical="center"/>
      <protection/>
    </xf>
    <xf numFmtId="0" fontId="10" fillId="33" borderId="31" xfId="53" applyNumberFormat="1" applyFont="1" applyFill="1" applyBorder="1" applyAlignment="1" applyProtection="1">
      <alignment horizontal="center" vertical="center"/>
      <protection/>
    </xf>
    <xf numFmtId="175" fontId="6" fillId="33" borderId="75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70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77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22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22" xfId="53" applyNumberFormat="1" applyFont="1" applyFill="1" applyBorder="1" applyAlignment="1" applyProtection="1">
      <alignment horizontal="center" vertical="center" wrapText="1"/>
      <protection/>
    </xf>
    <xf numFmtId="175" fontId="6" fillId="33" borderId="23" xfId="53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 wrapText="1"/>
    </xf>
    <xf numFmtId="175" fontId="6" fillId="33" borderId="23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15" xfId="53" applyNumberFormat="1" applyFont="1" applyFill="1" applyBorder="1" applyAlignment="1" applyProtection="1">
      <alignment horizontal="center" vertical="center" textRotation="90" wrapText="1"/>
      <protection/>
    </xf>
    <xf numFmtId="172" fontId="10" fillId="33" borderId="26" xfId="0" applyNumberFormat="1" applyFont="1" applyFill="1" applyBorder="1" applyAlignment="1" applyProtection="1">
      <alignment horizontal="center" vertical="center"/>
      <protection/>
    </xf>
    <xf numFmtId="172" fontId="10" fillId="33" borderId="32" xfId="0" applyNumberFormat="1" applyFont="1" applyFill="1" applyBorder="1" applyAlignment="1" applyProtection="1">
      <alignment horizontal="center" vertical="center"/>
      <protection/>
    </xf>
    <xf numFmtId="172" fontId="10" fillId="33" borderId="31" xfId="0" applyNumberFormat="1" applyFont="1" applyFill="1" applyBorder="1" applyAlignment="1" applyProtection="1">
      <alignment horizontal="center" vertical="center"/>
      <protection/>
    </xf>
    <xf numFmtId="175" fontId="6" fillId="33" borderId="24" xfId="53" applyNumberFormat="1" applyFont="1" applyFill="1" applyBorder="1" applyAlignment="1" applyProtection="1">
      <alignment horizontal="center" vertical="center"/>
      <protection/>
    </xf>
    <xf numFmtId="175" fontId="6" fillId="33" borderId="49" xfId="53" applyNumberFormat="1" applyFont="1" applyFill="1" applyBorder="1" applyAlignment="1" applyProtection="1">
      <alignment horizontal="center" vertical="center"/>
      <protection/>
    </xf>
    <xf numFmtId="175" fontId="6" fillId="33" borderId="41" xfId="53" applyNumberFormat="1" applyFont="1" applyFill="1" applyBorder="1" applyAlignment="1" applyProtection="1">
      <alignment horizontal="center" vertical="center"/>
      <protection/>
    </xf>
    <xf numFmtId="0" fontId="6" fillId="33" borderId="24" xfId="53" applyNumberFormat="1" applyFont="1" applyFill="1" applyBorder="1" applyAlignment="1" applyProtection="1">
      <alignment horizontal="center" vertical="center" textRotation="90"/>
      <protection/>
    </xf>
    <xf numFmtId="0" fontId="6" fillId="33" borderId="49" xfId="53" applyNumberFormat="1" applyFont="1" applyFill="1" applyBorder="1" applyAlignment="1" applyProtection="1">
      <alignment horizontal="center" vertical="center" textRotation="90"/>
      <protection/>
    </xf>
    <xf numFmtId="0" fontId="6" fillId="33" borderId="41" xfId="53" applyNumberFormat="1" applyFont="1" applyFill="1" applyBorder="1" applyAlignment="1" applyProtection="1">
      <alignment horizontal="center" vertical="center" textRotation="90"/>
      <protection/>
    </xf>
    <xf numFmtId="175" fontId="6" fillId="33" borderId="10" xfId="53" applyNumberFormat="1" applyFont="1" applyFill="1" applyBorder="1" applyAlignment="1" applyProtection="1">
      <alignment horizontal="center" vertical="center" wrapText="1"/>
      <protection/>
    </xf>
    <xf numFmtId="175" fontId="6" fillId="33" borderId="11" xfId="53" applyNumberFormat="1" applyFont="1" applyFill="1" applyBorder="1" applyAlignment="1" applyProtection="1">
      <alignment horizontal="center" vertical="center" wrapText="1"/>
      <protection/>
    </xf>
    <xf numFmtId="175" fontId="6" fillId="33" borderId="12" xfId="53" applyNumberFormat="1" applyFont="1" applyFill="1" applyBorder="1" applyAlignment="1" applyProtection="1">
      <alignment horizontal="center" vertical="center" wrapText="1"/>
      <protection/>
    </xf>
    <xf numFmtId="175" fontId="6" fillId="33" borderId="24" xfId="53" applyNumberFormat="1" applyFont="1" applyFill="1" applyBorder="1" applyAlignment="1" applyProtection="1">
      <alignment horizontal="center" vertical="center" textRotation="90" wrapText="1"/>
      <protection/>
    </xf>
    <xf numFmtId="49" fontId="10" fillId="33" borderId="27" xfId="0" applyNumberFormat="1" applyFont="1" applyFill="1" applyBorder="1" applyAlignment="1" applyProtection="1">
      <alignment horizontal="center" vertical="center"/>
      <protection/>
    </xf>
    <xf numFmtId="49" fontId="10" fillId="33" borderId="85" xfId="0" applyNumberFormat="1" applyFont="1" applyFill="1" applyBorder="1" applyAlignment="1" applyProtection="1">
      <alignment horizontal="center" vertical="center"/>
      <protection/>
    </xf>
    <xf numFmtId="49" fontId="10" fillId="33" borderId="86" xfId="0" applyNumberFormat="1" applyFont="1" applyFill="1" applyBorder="1" applyAlignment="1" applyProtection="1">
      <alignment horizontal="center" vertical="center"/>
      <protection/>
    </xf>
    <xf numFmtId="49" fontId="10" fillId="33" borderId="26" xfId="0" applyNumberFormat="1" applyFont="1" applyFill="1" applyBorder="1" applyAlignment="1" applyProtection="1">
      <alignment horizontal="center" vertical="center"/>
      <protection/>
    </xf>
    <xf numFmtId="49" fontId="10" fillId="33" borderId="32" xfId="0" applyNumberFormat="1" applyFont="1" applyFill="1" applyBorder="1" applyAlignment="1" applyProtection="1">
      <alignment horizontal="center" vertical="center"/>
      <protection/>
    </xf>
    <xf numFmtId="49" fontId="10" fillId="33" borderId="31" xfId="0" applyNumberFormat="1" applyFont="1" applyFill="1" applyBorder="1" applyAlignment="1" applyProtection="1">
      <alignment horizontal="center" vertical="center"/>
      <protection/>
    </xf>
    <xf numFmtId="0" fontId="10" fillId="0" borderId="26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0" fontId="10" fillId="0" borderId="31" xfId="53" applyFont="1" applyFill="1" applyBorder="1" applyAlignment="1">
      <alignment horizontal="center" vertical="center" wrapText="1"/>
      <protection/>
    </xf>
    <xf numFmtId="172" fontId="10" fillId="33" borderId="26" xfId="0" applyNumberFormat="1" applyFont="1" applyFill="1" applyBorder="1" applyAlignment="1" applyProtection="1">
      <alignment horizontal="center" vertical="center" wrapText="1"/>
      <protection/>
    </xf>
    <xf numFmtId="172" fontId="10" fillId="33" borderId="32" xfId="0" applyNumberFormat="1" applyFont="1" applyFill="1" applyBorder="1" applyAlignment="1" applyProtection="1">
      <alignment horizontal="center" vertical="center" wrapText="1"/>
      <protection/>
    </xf>
    <xf numFmtId="172" fontId="10" fillId="33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27" xfId="53" applyNumberFormat="1" applyFont="1" applyFill="1" applyBorder="1" applyAlignment="1" applyProtection="1">
      <alignment horizontal="center" vertical="center"/>
      <protection/>
    </xf>
    <xf numFmtId="0" fontId="6" fillId="33" borderId="85" xfId="53" applyNumberFormat="1" applyFont="1" applyFill="1" applyBorder="1" applyAlignment="1" applyProtection="1">
      <alignment horizontal="center" vertical="center"/>
      <protection/>
    </xf>
    <xf numFmtId="175" fontId="23" fillId="33" borderId="0" xfId="53" applyNumberFormat="1" applyFont="1" applyFill="1" applyBorder="1" applyAlignment="1" applyProtection="1">
      <alignment horizontal="left"/>
      <protection/>
    </xf>
    <xf numFmtId="0" fontId="10" fillId="33" borderId="25" xfId="0" applyFont="1" applyFill="1" applyBorder="1" applyAlignment="1" applyProtection="1">
      <alignment horizontal="right" vertical="center"/>
      <protection/>
    </xf>
    <xf numFmtId="0" fontId="12" fillId="33" borderId="25" xfId="0" applyFont="1" applyFill="1" applyBorder="1" applyAlignment="1">
      <alignment horizontal="right" vertical="center"/>
    </xf>
    <xf numFmtId="175" fontId="10" fillId="33" borderId="26" xfId="53" applyNumberFormat="1" applyFont="1" applyFill="1" applyBorder="1" applyAlignment="1" applyProtection="1">
      <alignment horizontal="right" vertical="center"/>
      <protection/>
    </xf>
    <xf numFmtId="175" fontId="10" fillId="33" borderId="32" xfId="53" applyNumberFormat="1" applyFont="1" applyFill="1" applyBorder="1" applyAlignment="1" applyProtection="1">
      <alignment horizontal="right" vertical="center"/>
      <protection/>
    </xf>
    <xf numFmtId="176" fontId="10" fillId="33" borderId="41" xfId="53" applyNumberFormat="1" applyFont="1" applyFill="1" applyBorder="1" applyAlignment="1" applyProtection="1">
      <alignment horizontal="center" vertical="center"/>
      <protection/>
    </xf>
    <xf numFmtId="176" fontId="10" fillId="33" borderId="26" xfId="53" applyNumberFormat="1" applyFont="1" applyFill="1" applyBorder="1" applyAlignment="1" applyProtection="1">
      <alignment horizontal="center" vertical="center" wrapText="1"/>
      <protection/>
    </xf>
    <xf numFmtId="176" fontId="10" fillId="33" borderId="32" xfId="53" applyNumberFormat="1" applyFont="1" applyFill="1" applyBorder="1" applyAlignment="1" applyProtection="1">
      <alignment horizontal="center" vertical="center" wrapText="1"/>
      <protection/>
    </xf>
    <xf numFmtId="176" fontId="10" fillId="33" borderId="31" xfId="53" applyNumberFormat="1" applyFont="1" applyFill="1" applyBorder="1" applyAlignment="1" applyProtection="1">
      <alignment horizontal="center" vertical="center" wrapText="1"/>
      <protection/>
    </xf>
    <xf numFmtId="0" fontId="10" fillId="33" borderId="24" xfId="53" applyFont="1" applyFill="1" applyBorder="1" applyAlignment="1" applyProtection="1">
      <alignment horizontal="right" vertical="center"/>
      <protection/>
    </xf>
    <xf numFmtId="0" fontId="10" fillId="33" borderId="19" xfId="53" applyFont="1" applyFill="1" applyBorder="1" applyAlignment="1">
      <alignment horizontal="right" vertical="center"/>
      <protection/>
    </xf>
    <xf numFmtId="175" fontId="10" fillId="33" borderId="85" xfId="53" applyNumberFormat="1" applyFont="1" applyFill="1" applyBorder="1" applyAlignment="1" applyProtection="1">
      <alignment horizontal="left" vertical="center" wrapText="1"/>
      <protection/>
    </xf>
    <xf numFmtId="175" fontId="10" fillId="33" borderId="26" xfId="53" applyNumberFormat="1" applyFont="1" applyFill="1" applyBorder="1" applyAlignment="1" applyProtection="1">
      <alignment horizontal="center" vertical="center"/>
      <protection/>
    </xf>
    <xf numFmtId="175" fontId="10" fillId="33" borderId="31" xfId="53" applyNumberFormat="1" applyFont="1" applyFill="1" applyBorder="1" applyAlignment="1" applyProtection="1">
      <alignment horizontal="center" vertical="center"/>
      <protection/>
    </xf>
    <xf numFmtId="0" fontId="10" fillId="33" borderId="26" xfId="53" applyFont="1" applyFill="1" applyBorder="1" applyAlignment="1" applyProtection="1">
      <alignment horizontal="right" vertical="center"/>
      <protection/>
    </xf>
    <xf numFmtId="0" fontId="10" fillId="33" borderId="32" xfId="53" applyFont="1" applyFill="1" applyBorder="1" applyAlignment="1" applyProtection="1">
      <alignment horizontal="right" vertical="center"/>
      <protection/>
    </xf>
    <xf numFmtId="0" fontId="10" fillId="33" borderId="31" xfId="53" applyFont="1" applyFill="1" applyBorder="1" applyAlignment="1" applyProtection="1">
      <alignment horizontal="right" vertical="center"/>
      <protection/>
    </xf>
    <xf numFmtId="175" fontId="10" fillId="33" borderId="27" xfId="53" applyNumberFormat="1" applyFont="1" applyFill="1" applyBorder="1" applyAlignment="1" applyProtection="1">
      <alignment horizontal="center" vertical="center"/>
      <protection/>
    </xf>
    <xf numFmtId="175" fontId="10" fillId="33" borderId="85" xfId="53" applyNumberFormat="1" applyFont="1" applyFill="1" applyBorder="1" applyAlignment="1" applyProtection="1">
      <alignment horizontal="center" vertical="center"/>
      <protection/>
    </xf>
    <xf numFmtId="175" fontId="10" fillId="33" borderId="86" xfId="53" applyNumberFormat="1" applyFont="1" applyFill="1" applyBorder="1" applyAlignment="1" applyProtection="1">
      <alignment horizontal="center" vertical="center"/>
      <protection/>
    </xf>
    <xf numFmtId="173" fontId="10" fillId="33" borderId="26" xfId="0" applyNumberFormat="1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zoomScale="70" zoomScaleNormal="70" zoomScalePageLayoutView="0" workbookViewId="0" topLeftCell="K1">
      <selection activeCell="AN11" sqref="AN11"/>
    </sheetView>
  </sheetViews>
  <sheetFormatPr defaultColWidth="3.28125" defaultRowHeight="15"/>
  <cols>
    <col min="1" max="1" width="6.57421875" style="2" customWidth="1"/>
    <col min="2" max="2" width="7.421875" style="2" customWidth="1"/>
    <col min="3" max="3" width="6.7109375" style="2" customWidth="1"/>
    <col min="4" max="4" width="6.28125" style="2" customWidth="1"/>
    <col min="5" max="5" width="7.7109375" style="2" customWidth="1"/>
    <col min="6" max="6" width="6.421875" style="2" customWidth="1"/>
    <col min="7" max="7" width="7.421875" style="2" customWidth="1"/>
    <col min="8" max="8" width="6.140625" style="2" customWidth="1"/>
    <col min="9" max="9" width="5.8515625" style="2" customWidth="1"/>
    <col min="10" max="10" width="5.00390625" style="2" customWidth="1"/>
    <col min="11" max="12" width="4.8515625" style="2" customWidth="1"/>
    <col min="13" max="13" width="4.57421875" style="2" customWidth="1"/>
    <col min="14" max="14" width="5.140625" style="2" customWidth="1"/>
    <col min="15" max="16" width="4.8515625" style="2" customWidth="1"/>
    <col min="17" max="17" width="4.57421875" style="2" customWidth="1"/>
    <col min="18" max="18" width="5.140625" style="2" customWidth="1"/>
    <col min="19" max="19" width="5.00390625" style="2" customWidth="1"/>
    <col min="20" max="20" width="5.28125" style="2" customWidth="1"/>
    <col min="21" max="21" width="5.00390625" style="2" customWidth="1"/>
    <col min="22" max="23" width="4.7109375" style="2" customWidth="1"/>
    <col min="24" max="24" width="4.57421875" style="2" customWidth="1"/>
    <col min="25" max="25" width="4.421875" style="2" customWidth="1"/>
    <col min="26" max="26" width="4.8515625" style="2" customWidth="1"/>
    <col min="27" max="27" width="4.421875" style="2" customWidth="1"/>
    <col min="28" max="28" width="5.00390625" style="2" customWidth="1"/>
    <col min="29" max="29" width="4.57421875" style="2" customWidth="1"/>
    <col min="30" max="30" width="4.421875" style="2" customWidth="1"/>
    <col min="31" max="33" width="5.00390625" style="2" customWidth="1"/>
    <col min="34" max="34" width="5.421875" style="2" customWidth="1"/>
    <col min="35" max="35" width="4.8515625" style="2" customWidth="1"/>
    <col min="36" max="36" width="5.57421875" style="2" customWidth="1"/>
    <col min="37" max="37" width="5.421875" style="2" customWidth="1"/>
    <col min="38" max="38" width="5.28125" style="2" customWidth="1"/>
    <col min="39" max="39" width="5.421875" style="2" customWidth="1"/>
    <col min="40" max="40" width="5.28125" style="2" customWidth="1"/>
    <col min="41" max="42" width="5.140625" style="2" customWidth="1"/>
    <col min="43" max="43" width="4.57421875" style="2" customWidth="1"/>
    <col min="44" max="44" width="5.28125" style="2" bestFit="1" customWidth="1"/>
    <col min="45" max="45" width="3.8515625" style="2" customWidth="1"/>
    <col min="46" max="46" width="4.57421875" style="2" customWidth="1"/>
    <col min="47" max="47" width="5.421875" style="2" customWidth="1"/>
    <col min="48" max="49" width="4.42187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369" t="s">
        <v>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70" t="s">
        <v>3</v>
      </c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12"/>
    </row>
    <row r="2" spans="1:53" ht="30">
      <c r="A2" s="369" t="s">
        <v>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33" customHeight="1">
      <c r="A3" s="369" t="s">
        <v>229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1" t="s">
        <v>6</v>
      </c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</row>
    <row r="4" spans="1:53" ht="30.75">
      <c r="A4" s="377" t="s">
        <v>230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</row>
    <row r="5" spans="1:53" ht="36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375" t="s">
        <v>7</v>
      </c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28" t="s">
        <v>79</v>
      </c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</row>
    <row r="6" spans="1:53" s="3" customFormat="1" ht="24.75" customHeight="1">
      <c r="A6" s="369" t="s">
        <v>28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</row>
    <row r="7" spans="1:53" s="3" customFormat="1" ht="27" customHeight="1">
      <c r="A7" s="369" t="s">
        <v>54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73" t="s">
        <v>88</v>
      </c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17"/>
      <c r="AN7" s="329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</row>
    <row r="8" spans="16:53" s="3" customFormat="1" ht="27.75" customHeight="1">
      <c r="P8" s="373" t="s">
        <v>89</v>
      </c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17"/>
      <c r="AN8" s="329" t="s">
        <v>117</v>
      </c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</row>
    <row r="9" spans="16:53" s="3" customFormat="1" ht="27.75" customHeight="1">
      <c r="P9" s="373" t="s">
        <v>90</v>
      </c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17"/>
      <c r="AN9" s="331" t="s">
        <v>232</v>
      </c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</row>
    <row r="10" spans="16:53" s="3" customFormat="1" ht="27.75" customHeight="1">
      <c r="P10" s="389" t="s">
        <v>122</v>
      </c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</row>
    <row r="11" spans="16:53" s="3" customFormat="1" ht="27.75" customHeight="1">
      <c r="P11" s="389" t="s">
        <v>99</v>
      </c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1"/>
      <c r="AM11" s="391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41:53" s="3" customFormat="1" ht="18.75"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3" customFormat="1" ht="22.5">
      <c r="A13" s="374" t="s">
        <v>123</v>
      </c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</row>
    <row r="14" spans="1:53" s="3" customFormat="1" ht="19.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8" customHeight="1">
      <c r="A15" s="402" t="s">
        <v>8</v>
      </c>
      <c r="B15" s="332" t="s">
        <v>9</v>
      </c>
      <c r="C15" s="333"/>
      <c r="D15" s="333"/>
      <c r="E15" s="334"/>
      <c r="F15" s="332" t="s">
        <v>10</v>
      </c>
      <c r="G15" s="333"/>
      <c r="H15" s="333"/>
      <c r="I15" s="334"/>
      <c r="J15" s="335" t="s">
        <v>11</v>
      </c>
      <c r="K15" s="336"/>
      <c r="L15" s="336"/>
      <c r="M15" s="336"/>
      <c r="N15" s="335" t="s">
        <v>12</v>
      </c>
      <c r="O15" s="336"/>
      <c r="P15" s="336"/>
      <c r="Q15" s="336"/>
      <c r="R15" s="337"/>
      <c r="S15" s="335" t="s">
        <v>13</v>
      </c>
      <c r="T15" s="338"/>
      <c r="U15" s="338"/>
      <c r="V15" s="338"/>
      <c r="W15" s="337"/>
      <c r="X15" s="335" t="s">
        <v>14</v>
      </c>
      <c r="Y15" s="336"/>
      <c r="Z15" s="336"/>
      <c r="AA15" s="337"/>
      <c r="AB15" s="332" t="s">
        <v>15</v>
      </c>
      <c r="AC15" s="333"/>
      <c r="AD15" s="333"/>
      <c r="AE15" s="334"/>
      <c r="AF15" s="332" t="s">
        <v>16</v>
      </c>
      <c r="AG15" s="333"/>
      <c r="AH15" s="333"/>
      <c r="AI15" s="334"/>
      <c r="AJ15" s="335" t="s">
        <v>17</v>
      </c>
      <c r="AK15" s="338"/>
      <c r="AL15" s="338"/>
      <c r="AM15" s="338"/>
      <c r="AN15" s="337"/>
      <c r="AO15" s="335" t="s">
        <v>18</v>
      </c>
      <c r="AP15" s="336"/>
      <c r="AQ15" s="336"/>
      <c r="AR15" s="336"/>
      <c r="AS15" s="366" t="s">
        <v>19</v>
      </c>
      <c r="AT15" s="367"/>
      <c r="AU15" s="367"/>
      <c r="AV15" s="367"/>
      <c r="AW15" s="368"/>
      <c r="AX15" s="335" t="s">
        <v>20</v>
      </c>
      <c r="AY15" s="336"/>
      <c r="AZ15" s="336"/>
      <c r="BA15" s="337"/>
    </row>
    <row r="16" spans="1:53" s="1" customFormat="1" ht="20.25" customHeight="1" thickBot="1">
      <c r="A16" s="403"/>
      <c r="B16" s="138">
        <v>1</v>
      </c>
      <c r="C16" s="139">
        <v>2</v>
      </c>
      <c r="D16" s="139">
        <v>3</v>
      </c>
      <c r="E16" s="140">
        <v>4</v>
      </c>
      <c r="F16" s="138">
        <v>5</v>
      </c>
      <c r="G16" s="139">
        <v>6</v>
      </c>
      <c r="H16" s="139">
        <v>7</v>
      </c>
      <c r="I16" s="140">
        <v>8</v>
      </c>
      <c r="J16" s="138">
        <v>9</v>
      </c>
      <c r="K16" s="139">
        <v>10</v>
      </c>
      <c r="L16" s="139">
        <v>11</v>
      </c>
      <c r="M16" s="141">
        <v>12</v>
      </c>
      <c r="N16" s="138">
        <v>13</v>
      </c>
      <c r="O16" s="139">
        <v>14</v>
      </c>
      <c r="P16" s="139">
        <v>15</v>
      </c>
      <c r="Q16" s="139">
        <v>16</v>
      </c>
      <c r="R16" s="140">
        <v>17</v>
      </c>
      <c r="S16" s="138">
        <v>18</v>
      </c>
      <c r="T16" s="139">
        <v>19</v>
      </c>
      <c r="U16" s="139">
        <v>20</v>
      </c>
      <c r="V16" s="139">
        <v>21</v>
      </c>
      <c r="W16" s="140">
        <v>22</v>
      </c>
      <c r="X16" s="138">
        <v>23</v>
      </c>
      <c r="Y16" s="139">
        <v>24</v>
      </c>
      <c r="Z16" s="139">
        <v>25</v>
      </c>
      <c r="AA16" s="140">
        <v>26</v>
      </c>
      <c r="AB16" s="138">
        <v>27</v>
      </c>
      <c r="AC16" s="139">
        <v>28</v>
      </c>
      <c r="AD16" s="139">
        <v>29</v>
      </c>
      <c r="AE16" s="140">
        <v>30</v>
      </c>
      <c r="AF16" s="138">
        <v>31</v>
      </c>
      <c r="AG16" s="139">
        <v>32</v>
      </c>
      <c r="AH16" s="139">
        <v>33</v>
      </c>
      <c r="AI16" s="140">
        <v>34</v>
      </c>
      <c r="AJ16" s="138">
        <v>35</v>
      </c>
      <c r="AK16" s="139">
        <v>36</v>
      </c>
      <c r="AL16" s="139">
        <v>37</v>
      </c>
      <c r="AM16" s="139">
        <v>38</v>
      </c>
      <c r="AN16" s="140">
        <v>39</v>
      </c>
      <c r="AO16" s="138">
        <v>40</v>
      </c>
      <c r="AP16" s="139">
        <v>41</v>
      </c>
      <c r="AQ16" s="139">
        <v>42</v>
      </c>
      <c r="AR16" s="141">
        <v>43</v>
      </c>
      <c r="AS16" s="138">
        <v>44</v>
      </c>
      <c r="AT16" s="139">
        <v>45</v>
      </c>
      <c r="AU16" s="139">
        <v>46</v>
      </c>
      <c r="AV16" s="139">
        <v>47</v>
      </c>
      <c r="AW16" s="140">
        <v>48</v>
      </c>
      <c r="AX16" s="138">
        <v>49</v>
      </c>
      <c r="AY16" s="139">
        <v>50</v>
      </c>
      <c r="AZ16" s="139">
        <v>51</v>
      </c>
      <c r="BA16" s="140">
        <v>52</v>
      </c>
    </row>
    <row r="17" spans="1:53" ht="19.5" customHeight="1" thickBot="1">
      <c r="A17" s="31">
        <v>1</v>
      </c>
      <c r="B17" s="18" t="s">
        <v>100</v>
      </c>
      <c r="C17" s="19"/>
      <c r="D17" s="19"/>
      <c r="E17" s="20"/>
      <c r="F17" s="18"/>
      <c r="G17" s="19"/>
      <c r="H17" s="19"/>
      <c r="I17" s="20"/>
      <c r="J17" s="18"/>
      <c r="K17" s="19"/>
      <c r="L17" s="19"/>
      <c r="M17" s="20"/>
      <c r="N17" s="18"/>
      <c r="O17" s="19"/>
      <c r="P17" s="19"/>
      <c r="Q17" s="19" t="s">
        <v>55</v>
      </c>
      <c r="R17" s="20" t="s">
        <v>100</v>
      </c>
      <c r="S17" s="89" t="s">
        <v>56</v>
      </c>
      <c r="T17" s="90" t="s">
        <v>56</v>
      </c>
      <c r="U17" s="90"/>
      <c r="V17" s="90"/>
      <c r="W17" s="91"/>
      <c r="X17" s="89"/>
      <c r="Y17" s="90"/>
      <c r="Z17" s="90"/>
      <c r="AA17" s="91"/>
      <c r="AB17" s="89"/>
      <c r="AC17" s="90"/>
      <c r="AD17" s="90"/>
      <c r="AE17" s="92"/>
      <c r="AF17" s="89"/>
      <c r="AG17" s="90"/>
      <c r="AH17" s="90"/>
      <c r="AI17" s="91"/>
      <c r="AJ17" s="90"/>
      <c r="AK17" s="90"/>
      <c r="AL17" s="90"/>
      <c r="AM17" s="90"/>
      <c r="AN17" s="91"/>
      <c r="AO17" s="93"/>
      <c r="AP17" s="90"/>
      <c r="AQ17" s="90" t="s">
        <v>55</v>
      </c>
      <c r="AR17" s="91" t="s">
        <v>56</v>
      </c>
      <c r="AS17" s="89" t="s">
        <v>56</v>
      </c>
      <c r="AT17" s="90" t="s">
        <v>56</v>
      </c>
      <c r="AU17" s="90" t="s">
        <v>56</v>
      </c>
      <c r="AV17" s="90" t="s">
        <v>56</v>
      </c>
      <c r="AW17" s="91" t="s">
        <v>56</v>
      </c>
      <c r="AX17" s="93" t="s">
        <v>56</v>
      </c>
      <c r="AY17" s="90" t="s">
        <v>56</v>
      </c>
      <c r="AZ17" s="90" t="s">
        <v>56</v>
      </c>
      <c r="BA17" s="91" t="s">
        <v>56</v>
      </c>
    </row>
    <row r="18" spans="1:53" ht="19.5" customHeight="1" thickBot="1">
      <c r="A18" s="32">
        <v>2</v>
      </c>
      <c r="B18" s="22" t="s">
        <v>57</v>
      </c>
      <c r="C18" s="21" t="s">
        <v>57</v>
      </c>
      <c r="D18" s="21" t="s">
        <v>57</v>
      </c>
      <c r="E18" s="30" t="s">
        <v>57</v>
      </c>
      <c r="F18" s="22" t="s">
        <v>58</v>
      </c>
      <c r="G18" s="21" t="s">
        <v>58</v>
      </c>
      <c r="H18" s="21" t="s">
        <v>58</v>
      </c>
      <c r="I18" s="30" t="s">
        <v>58</v>
      </c>
      <c r="J18" s="22" t="s">
        <v>58</v>
      </c>
      <c r="K18" s="21" t="s">
        <v>58</v>
      </c>
      <c r="L18" s="21" t="s">
        <v>58</v>
      </c>
      <c r="M18" s="30" t="s">
        <v>58</v>
      </c>
      <c r="N18" s="22" t="s">
        <v>58</v>
      </c>
      <c r="O18" s="21" t="s">
        <v>58</v>
      </c>
      <c r="P18" s="21" t="s">
        <v>58</v>
      </c>
      <c r="Q18" s="21" t="s">
        <v>80</v>
      </c>
      <c r="R18" s="30" t="s">
        <v>80</v>
      </c>
      <c r="S18" s="386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8"/>
    </row>
    <row r="19" spans="1:53" ht="19.5" customHeight="1">
      <c r="A19" s="1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4"/>
      <c r="AG19" s="24"/>
      <c r="AH19" s="24"/>
      <c r="AI19" s="24"/>
      <c r="AJ19" s="23"/>
      <c r="AK19" s="23"/>
      <c r="AL19" s="23"/>
      <c r="AM19" s="23"/>
      <c r="AN19" s="23"/>
      <c r="AO19" s="23"/>
      <c r="AP19" s="23"/>
      <c r="AQ19" s="23"/>
      <c r="AR19" s="23"/>
      <c r="AS19" s="25"/>
      <c r="AT19" s="8"/>
      <c r="AU19" s="8"/>
      <c r="AV19" s="8"/>
      <c r="AW19" s="8"/>
      <c r="AX19" s="8"/>
      <c r="AY19" s="8"/>
      <c r="AZ19" s="8"/>
      <c r="BA19" s="8"/>
    </row>
    <row r="20" spans="1:53" s="5" customFormat="1" ht="20.25" customHeight="1">
      <c r="A20" s="327" t="s">
        <v>231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</row>
    <row r="21" spans="5:52" ht="15.75">
      <c r="E21" s="2" t="s">
        <v>29</v>
      </c>
      <c r="AV21" s="26"/>
      <c r="AW21" s="26"/>
      <c r="AX21" s="26"/>
      <c r="AY21" s="26"/>
      <c r="AZ21" s="26"/>
    </row>
    <row r="22" spans="1:53" ht="21.75" customHeight="1">
      <c r="A22" s="339" t="s">
        <v>30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28"/>
      <c r="AA22" s="339" t="s">
        <v>31</v>
      </c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27"/>
      <c r="AO22" s="339" t="s">
        <v>128</v>
      </c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</row>
    <row r="23" spans="1:53" ht="11.25" customHeight="1" thickBo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3"/>
    </row>
    <row r="24" spans="1:53" ht="22.5" customHeight="1" thickBot="1">
      <c r="A24" s="363" t="s">
        <v>8</v>
      </c>
      <c r="B24" s="352"/>
      <c r="C24" s="452" t="s">
        <v>21</v>
      </c>
      <c r="D24" s="453"/>
      <c r="E24" s="454"/>
      <c r="F24" s="355" t="s">
        <v>124</v>
      </c>
      <c r="G24" s="356"/>
      <c r="H24" s="340" t="s">
        <v>125</v>
      </c>
      <c r="I24" s="355"/>
      <c r="J24" s="356"/>
      <c r="K24" s="340" t="s">
        <v>22</v>
      </c>
      <c r="L24" s="355"/>
      <c r="M24" s="356"/>
      <c r="N24" s="340" t="s">
        <v>126</v>
      </c>
      <c r="O24" s="341"/>
      <c r="P24" s="352"/>
      <c r="Q24" s="340" t="s">
        <v>127</v>
      </c>
      <c r="R24" s="378"/>
      <c r="S24" s="379"/>
      <c r="T24" s="340" t="s">
        <v>23</v>
      </c>
      <c r="U24" s="341"/>
      <c r="V24" s="352"/>
      <c r="W24" s="340" t="s">
        <v>24</v>
      </c>
      <c r="X24" s="341"/>
      <c r="Y24" s="342"/>
      <c r="Z24" s="8"/>
      <c r="AA24" s="425" t="s">
        <v>25</v>
      </c>
      <c r="AB24" s="426"/>
      <c r="AC24" s="426"/>
      <c r="AD24" s="426"/>
      <c r="AE24" s="426"/>
      <c r="AF24" s="426"/>
      <c r="AG24" s="427"/>
      <c r="AH24" s="340" t="s">
        <v>26</v>
      </c>
      <c r="AI24" s="355"/>
      <c r="AJ24" s="356"/>
      <c r="AK24" s="404" t="s">
        <v>27</v>
      </c>
      <c r="AL24" s="405"/>
      <c r="AM24" s="406"/>
      <c r="AN24" s="29"/>
      <c r="AO24" s="436" t="s">
        <v>129</v>
      </c>
      <c r="AP24" s="437"/>
      <c r="AQ24" s="437"/>
      <c r="AR24" s="437"/>
      <c r="AS24" s="470" t="s">
        <v>130</v>
      </c>
      <c r="AT24" s="471"/>
      <c r="AU24" s="471"/>
      <c r="AV24" s="471"/>
      <c r="AW24" s="472"/>
      <c r="AX24" s="434" t="s">
        <v>26</v>
      </c>
      <c r="AY24" s="434"/>
      <c r="AZ24" s="434"/>
      <c r="BA24" s="435"/>
    </row>
    <row r="25" spans="1:53" ht="18.75" customHeight="1" thickBot="1">
      <c r="A25" s="364"/>
      <c r="B25" s="353"/>
      <c r="C25" s="455"/>
      <c r="D25" s="456"/>
      <c r="E25" s="457"/>
      <c r="F25" s="358"/>
      <c r="G25" s="359"/>
      <c r="H25" s="357"/>
      <c r="I25" s="358"/>
      <c r="J25" s="359"/>
      <c r="K25" s="357"/>
      <c r="L25" s="358"/>
      <c r="M25" s="359"/>
      <c r="N25" s="343"/>
      <c r="O25" s="344"/>
      <c r="P25" s="353"/>
      <c r="Q25" s="380"/>
      <c r="R25" s="381"/>
      <c r="S25" s="382"/>
      <c r="T25" s="343"/>
      <c r="U25" s="344"/>
      <c r="V25" s="353"/>
      <c r="W25" s="343"/>
      <c r="X25" s="344"/>
      <c r="Y25" s="345"/>
      <c r="Z25" s="8"/>
      <c r="AA25" s="428"/>
      <c r="AB25" s="429"/>
      <c r="AC25" s="429"/>
      <c r="AD25" s="429"/>
      <c r="AE25" s="429"/>
      <c r="AF25" s="429"/>
      <c r="AG25" s="430"/>
      <c r="AH25" s="357"/>
      <c r="AI25" s="358"/>
      <c r="AJ25" s="359"/>
      <c r="AK25" s="407"/>
      <c r="AL25" s="408"/>
      <c r="AM25" s="409"/>
      <c r="AN25" s="29"/>
      <c r="AO25" s="436"/>
      <c r="AP25" s="437"/>
      <c r="AQ25" s="437"/>
      <c r="AR25" s="437"/>
      <c r="AS25" s="473"/>
      <c r="AT25" s="471"/>
      <c r="AU25" s="471"/>
      <c r="AV25" s="471"/>
      <c r="AW25" s="472"/>
      <c r="AX25" s="434"/>
      <c r="AY25" s="434"/>
      <c r="AZ25" s="434"/>
      <c r="BA25" s="435"/>
    </row>
    <row r="26" spans="1:53" ht="42.75" customHeight="1" thickBot="1">
      <c r="A26" s="365"/>
      <c r="B26" s="354"/>
      <c r="C26" s="458"/>
      <c r="D26" s="459"/>
      <c r="E26" s="460"/>
      <c r="F26" s="361"/>
      <c r="G26" s="362"/>
      <c r="H26" s="360"/>
      <c r="I26" s="361"/>
      <c r="J26" s="362"/>
      <c r="K26" s="360"/>
      <c r="L26" s="361"/>
      <c r="M26" s="362"/>
      <c r="N26" s="346"/>
      <c r="O26" s="347"/>
      <c r="P26" s="354"/>
      <c r="Q26" s="383"/>
      <c r="R26" s="384"/>
      <c r="S26" s="385"/>
      <c r="T26" s="346"/>
      <c r="U26" s="347"/>
      <c r="V26" s="354"/>
      <c r="W26" s="346"/>
      <c r="X26" s="347"/>
      <c r="Y26" s="348"/>
      <c r="Z26" s="8"/>
      <c r="AA26" s="431"/>
      <c r="AB26" s="432"/>
      <c r="AC26" s="432"/>
      <c r="AD26" s="432"/>
      <c r="AE26" s="432"/>
      <c r="AF26" s="432"/>
      <c r="AG26" s="433"/>
      <c r="AH26" s="360"/>
      <c r="AI26" s="361"/>
      <c r="AJ26" s="362"/>
      <c r="AK26" s="410"/>
      <c r="AL26" s="411"/>
      <c r="AM26" s="412"/>
      <c r="AN26" s="29"/>
      <c r="AO26" s="436"/>
      <c r="AP26" s="437"/>
      <c r="AQ26" s="437"/>
      <c r="AR26" s="437"/>
      <c r="AS26" s="473"/>
      <c r="AT26" s="471"/>
      <c r="AU26" s="471"/>
      <c r="AV26" s="471"/>
      <c r="AW26" s="472"/>
      <c r="AX26" s="434"/>
      <c r="AY26" s="434"/>
      <c r="AZ26" s="434"/>
      <c r="BA26" s="435"/>
    </row>
    <row r="27" spans="1:53" ht="23.25" customHeight="1" thickBot="1">
      <c r="A27" s="394">
        <v>1</v>
      </c>
      <c r="B27" s="395"/>
      <c r="C27" s="396">
        <v>36</v>
      </c>
      <c r="D27" s="400"/>
      <c r="E27" s="401"/>
      <c r="F27" s="396">
        <v>2</v>
      </c>
      <c r="G27" s="401"/>
      <c r="H27" s="396">
        <v>2</v>
      </c>
      <c r="I27" s="400"/>
      <c r="J27" s="401"/>
      <c r="K27" s="396"/>
      <c r="L27" s="400"/>
      <c r="M27" s="401"/>
      <c r="N27" s="396"/>
      <c r="O27" s="400"/>
      <c r="P27" s="401"/>
      <c r="Q27" s="399"/>
      <c r="R27" s="400"/>
      <c r="S27" s="401"/>
      <c r="T27" s="396">
        <v>12</v>
      </c>
      <c r="U27" s="397"/>
      <c r="V27" s="448"/>
      <c r="W27" s="396">
        <f>C27+F27+H27+K27+N27+Q27+T27</f>
        <v>52</v>
      </c>
      <c r="X27" s="397"/>
      <c r="Y27" s="398"/>
      <c r="Z27" s="8"/>
      <c r="AA27" s="419" t="s">
        <v>59</v>
      </c>
      <c r="AB27" s="420"/>
      <c r="AC27" s="420"/>
      <c r="AD27" s="420"/>
      <c r="AE27" s="420"/>
      <c r="AF27" s="420"/>
      <c r="AG27" s="421"/>
      <c r="AH27" s="413">
        <v>3</v>
      </c>
      <c r="AI27" s="414"/>
      <c r="AJ27" s="415"/>
      <c r="AK27" s="343">
        <v>4</v>
      </c>
      <c r="AL27" s="344"/>
      <c r="AM27" s="345"/>
      <c r="AN27" s="29"/>
      <c r="AO27" s="436"/>
      <c r="AP27" s="437"/>
      <c r="AQ27" s="437"/>
      <c r="AR27" s="437"/>
      <c r="AS27" s="473"/>
      <c r="AT27" s="471"/>
      <c r="AU27" s="471"/>
      <c r="AV27" s="471"/>
      <c r="AW27" s="472"/>
      <c r="AX27" s="434"/>
      <c r="AY27" s="434"/>
      <c r="AZ27" s="434"/>
      <c r="BA27" s="435"/>
    </row>
    <row r="28" spans="1:53" ht="24.75" customHeight="1" thickBot="1">
      <c r="A28" s="392">
        <v>2</v>
      </c>
      <c r="B28" s="393"/>
      <c r="C28" s="444"/>
      <c r="D28" s="350"/>
      <c r="E28" s="351"/>
      <c r="F28" s="444"/>
      <c r="G28" s="351"/>
      <c r="H28" s="444"/>
      <c r="I28" s="350"/>
      <c r="J28" s="351"/>
      <c r="K28" s="444">
        <v>4</v>
      </c>
      <c r="L28" s="350"/>
      <c r="M28" s="351"/>
      <c r="N28" s="444">
        <v>11</v>
      </c>
      <c r="O28" s="350"/>
      <c r="P28" s="351"/>
      <c r="Q28" s="349">
        <v>2</v>
      </c>
      <c r="R28" s="350"/>
      <c r="S28" s="351"/>
      <c r="T28" s="444"/>
      <c r="U28" s="445"/>
      <c r="V28" s="447"/>
      <c r="W28" s="444">
        <f>C28+F28+H28+K28+N28+Q28+T28</f>
        <v>17</v>
      </c>
      <c r="X28" s="445"/>
      <c r="Y28" s="446"/>
      <c r="Z28" s="8"/>
      <c r="AA28" s="419"/>
      <c r="AB28" s="420"/>
      <c r="AC28" s="420"/>
      <c r="AD28" s="420"/>
      <c r="AE28" s="420"/>
      <c r="AF28" s="420"/>
      <c r="AG28" s="421"/>
      <c r="AH28" s="413"/>
      <c r="AI28" s="414"/>
      <c r="AJ28" s="415"/>
      <c r="AK28" s="343"/>
      <c r="AL28" s="344"/>
      <c r="AM28" s="345"/>
      <c r="AN28" s="29"/>
      <c r="AO28" s="449">
        <v>1</v>
      </c>
      <c r="AP28" s="450"/>
      <c r="AQ28" s="450"/>
      <c r="AR28" s="451"/>
      <c r="AS28" s="438" t="s">
        <v>131</v>
      </c>
      <c r="AT28" s="439"/>
      <c r="AU28" s="439"/>
      <c r="AV28" s="439"/>
      <c r="AW28" s="440"/>
      <c r="AX28" s="441">
        <v>3</v>
      </c>
      <c r="AY28" s="442"/>
      <c r="AZ28" s="442"/>
      <c r="BA28" s="443"/>
    </row>
    <row r="29" spans="1:53" ht="24.75" customHeight="1" thickBot="1">
      <c r="A29" s="365" t="s">
        <v>1</v>
      </c>
      <c r="B29" s="354"/>
      <c r="C29" s="467">
        <f>SUM(C27:C28)</f>
        <v>36</v>
      </c>
      <c r="D29" s="468"/>
      <c r="E29" s="469"/>
      <c r="F29" s="464">
        <f>SUM(F27:F28)</f>
        <v>2</v>
      </c>
      <c r="G29" s="466"/>
      <c r="H29" s="467">
        <f>SUM(H27:H28)</f>
        <v>2</v>
      </c>
      <c r="I29" s="468"/>
      <c r="J29" s="469"/>
      <c r="K29" s="467">
        <f>SUM(K28)</f>
        <v>4</v>
      </c>
      <c r="L29" s="468"/>
      <c r="M29" s="469"/>
      <c r="N29" s="464">
        <f>SUM(N28)</f>
        <v>11</v>
      </c>
      <c r="O29" s="465"/>
      <c r="P29" s="466"/>
      <c r="Q29" s="461">
        <f>SUM(Q28)</f>
        <v>2</v>
      </c>
      <c r="R29" s="462"/>
      <c r="S29" s="463"/>
      <c r="T29" s="464">
        <f>SUM(T27:T28)</f>
        <v>12</v>
      </c>
      <c r="U29" s="465"/>
      <c r="V29" s="466"/>
      <c r="W29" s="464">
        <f>SUM(W27:W28)</f>
        <v>69</v>
      </c>
      <c r="X29" s="465"/>
      <c r="Y29" s="474"/>
      <c r="Z29" s="8"/>
      <c r="AA29" s="422"/>
      <c r="AB29" s="423"/>
      <c r="AC29" s="423"/>
      <c r="AD29" s="423"/>
      <c r="AE29" s="423"/>
      <c r="AF29" s="423"/>
      <c r="AG29" s="424"/>
      <c r="AH29" s="416"/>
      <c r="AI29" s="417"/>
      <c r="AJ29" s="418"/>
      <c r="AK29" s="346"/>
      <c r="AL29" s="347"/>
      <c r="AM29" s="348"/>
      <c r="AN29" s="29"/>
      <c r="AO29" s="449"/>
      <c r="AP29" s="450"/>
      <c r="AQ29" s="450"/>
      <c r="AR29" s="451"/>
      <c r="AS29" s="438"/>
      <c r="AT29" s="439"/>
      <c r="AU29" s="439"/>
      <c r="AV29" s="439"/>
      <c r="AW29" s="440"/>
      <c r="AX29" s="441"/>
      <c r="AY29" s="442"/>
      <c r="AZ29" s="442"/>
      <c r="BA29" s="443"/>
    </row>
    <row r="31" spans="1:25" ht="20.25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</row>
  </sheetData>
  <sheetProtection/>
  <mergeCells count="87">
    <mergeCell ref="AS24:AW27"/>
    <mergeCell ref="F29:G29"/>
    <mergeCell ref="T29:V29"/>
    <mergeCell ref="K29:M29"/>
    <mergeCell ref="H29:J29"/>
    <mergeCell ref="W29:Y29"/>
    <mergeCell ref="C24:E26"/>
    <mergeCell ref="Q29:S29"/>
    <mergeCell ref="N28:P28"/>
    <mergeCell ref="N27:P27"/>
    <mergeCell ref="N29:P29"/>
    <mergeCell ref="C27:E27"/>
    <mergeCell ref="C29:E29"/>
    <mergeCell ref="H27:J27"/>
    <mergeCell ref="K28:M28"/>
    <mergeCell ref="K27:M27"/>
    <mergeCell ref="H28:J28"/>
    <mergeCell ref="F28:G28"/>
    <mergeCell ref="F27:G27"/>
    <mergeCell ref="T27:V27"/>
    <mergeCell ref="AO28:AR29"/>
    <mergeCell ref="H24:J26"/>
    <mergeCell ref="F24:G26"/>
    <mergeCell ref="AX24:BA27"/>
    <mergeCell ref="AH24:AJ26"/>
    <mergeCell ref="AO24:AR27"/>
    <mergeCell ref="AS28:AW29"/>
    <mergeCell ref="AX28:BA29"/>
    <mergeCell ref="A22:Y22"/>
    <mergeCell ref="A29:B29"/>
    <mergeCell ref="AA22:AM22"/>
    <mergeCell ref="C28:E28"/>
    <mergeCell ref="W28:Y28"/>
    <mergeCell ref="W27:Y27"/>
    <mergeCell ref="Q27:S27"/>
    <mergeCell ref="A15:A16"/>
    <mergeCell ref="AK24:AM26"/>
    <mergeCell ref="AH27:AJ29"/>
    <mergeCell ref="AK27:AM29"/>
    <mergeCell ref="AA27:AG29"/>
    <mergeCell ref="F15:I15"/>
    <mergeCell ref="AA24:AG26"/>
    <mergeCell ref="T28:V28"/>
    <mergeCell ref="J15:M15"/>
    <mergeCell ref="S18:BA18"/>
    <mergeCell ref="AJ15:AN15"/>
    <mergeCell ref="AO15:AR15"/>
    <mergeCell ref="P9:AL9"/>
    <mergeCell ref="P10:AM10"/>
    <mergeCell ref="P11:AM11"/>
    <mergeCell ref="AN3:BA4"/>
    <mergeCell ref="P5:AM5"/>
    <mergeCell ref="A6:O6"/>
    <mergeCell ref="P7:AL7"/>
    <mergeCell ref="AN7:BA7"/>
    <mergeCell ref="A4:O4"/>
    <mergeCell ref="A7:O7"/>
    <mergeCell ref="A1:O1"/>
    <mergeCell ref="A2:O2"/>
    <mergeCell ref="A3:O3"/>
    <mergeCell ref="P1:AM1"/>
    <mergeCell ref="P3:AM3"/>
    <mergeCell ref="A31:Y31"/>
    <mergeCell ref="P8:AL8"/>
    <mergeCell ref="AB15:AE15"/>
    <mergeCell ref="AF15:AI15"/>
    <mergeCell ref="A13:BA13"/>
    <mergeCell ref="AO22:BA22"/>
    <mergeCell ref="W24:Y26"/>
    <mergeCell ref="Q28:S28"/>
    <mergeCell ref="T24:V26"/>
    <mergeCell ref="K24:M26"/>
    <mergeCell ref="A24:B26"/>
    <mergeCell ref="N24:P26"/>
    <mergeCell ref="Q24:S26"/>
    <mergeCell ref="A28:B28"/>
    <mergeCell ref="A27:B27"/>
    <mergeCell ref="A20:BA20"/>
    <mergeCell ref="AN5:BA6"/>
    <mergeCell ref="AN8:BA8"/>
    <mergeCell ref="AN9:BA10"/>
    <mergeCell ref="B15:E15"/>
    <mergeCell ref="N15:R15"/>
    <mergeCell ref="S15:W15"/>
    <mergeCell ref="AS15:AW15"/>
    <mergeCell ref="X15:AA15"/>
    <mergeCell ref="AX15:BA15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90" zoomScaleSheetLayoutView="90" zoomScalePageLayoutView="0" workbookViewId="0" topLeftCell="A67">
      <selection activeCell="M88" sqref="M88"/>
    </sheetView>
  </sheetViews>
  <sheetFormatPr defaultColWidth="9.140625" defaultRowHeight="15"/>
  <cols>
    <col min="1" max="1" width="11.28125" style="45" customWidth="1"/>
    <col min="2" max="2" width="45.140625" style="46" customWidth="1"/>
    <col min="3" max="3" width="10.421875" style="47" customWidth="1"/>
    <col min="4" max="4" width="7.421875" style="48" customWidth="1"/>
    <col min="5" max="5" width="8.28125" style="48" customWidth="1"/>
    <col min="6" max="6" width="8.140625" style="47" customWidth="1"/>
    <col min="7" max="7" width="7.421875" style="47" customWidth="1"/>
    <col min="8" max="8" width="9.8515625" style="47" customWidth="1"/>
    <col min="9" max="9" width="7.421875" style="46" customWidth="1"/>
    <col min="10" max="10" width="6.57421875" style="46" customWidth="1"/>
    <col min="11" max="11" width="7.00390625" style="46" customWidth="1"/>
    <col min="12" max="12" width="8.7109375" style="46" customWidth="1"/>
    <col min="13" max="13" width="7.8515625" style="46" customWidth="1"/>
    <col min="14" max="15" width="12.140625" style="46" customWidth="1"/>
    <col min="16" max="16" width="10.00390625" style="46" customWidth="1"/>
    <col min="17" max="17" width="2.57421875" style="37" customWidth="1"/>
    <col min="18" max="18" width="3.8515625" style="37" customWidth="1"/>
    <col min="19" max="19" width="4.140625" style="37" customWidth="1"/>
    <col min="20" max="20" width="3.57421875" style="37" customWidth="1"/>
    <col min="21" max="16384" width="9.140625" style="37" customWidth="1"/>
  </cols>
  <sheetData>
    <row r="1" spans="1:16" s="33" customFormat="1" ht="18.75" customHeight="1" thickBot="1">
      <c r="A1" s="499" t="s">
        <v>132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1"/>
    </row>
    <row r="2" spans="1:16" s="33" customFormat="1" ht="15.75" customHeight="1">
      <c r="A2" s="536" t="s">
        <v>51</v>
      </c>
      <c r="B2" s="533" t="s">
        <v>91</v>
      </c>
      <c r="C2" s="539" t="s">
        <v>32</v>
      </c>
      <c r="D2" s="540"/>
      <c r="E2" s="540"/>
      <c r="F2" s="541"/>
      <c r="G2" s="542" t="s">
        <v>92</v>
      </c>
      <c r="H2" s="482" t="s">
        <v>33</v>
      </c>
      <c r="I2" s="483"/>
      <c r="J2" s="483"/>
      <c r="K2" s="483"/>
      <c r="L2" s="483"/>
      <c r="M2" s="484"/>
      <c r="N2" s="502" t="s">
        <v>52</v>
      </c>
      <c r="O2" s="503"/>
      <c r="P2" s="504"/>
    </row>
    <row r="3" spans="1:16" s="33" customFormat="1" ht="16.5" thickBot="1">
      <c r="A3" s="537"/>
      <c r="B3" s="534"/>
      <c r="C3" s="485" t="s">
        <v>34</v>
      </c>
      <c r="D3" s="523" t="s">
        <v>35</v>
      </c>
      <c r="E3" s="525" t="s">
        <v>36</v>
      </c>
      <c r="F3" s="526"/>
      <c r="G3" s="512"/>
      <c r="H3" s="511" t="s">
        <v>0</v>
      </c>
      <c r="I3" s="494" t="s">
        <v>37</v>
      </c>
      <c r="J3" s="494"/>
      <c r="K3" s="494"/>
      <c r="L3" s="495"/>
      <c r="M3" s="487" t="s">
        <v>38</v>
      </c>
      <c r="N3" s="505"/>
      <c r="O3" s="506"/>
      <c r="P3" s="507"/>
    </row>
    <row r="4" spans="1:16" s="33" customFormat="1" ht="16.5" thickBot="1">
      <c r="A4" s="537"/>
      <c r="B4" s="534"/>
      <c r="C4" s="485"/>
      <c r="D4" s="523"/>
      <c r="E4" s="523" t="s">
        <v>133</v>
      </c>
      <c r="F4" s="528" t="s">
        <v>39</v>
      </c>
      <c r="G4" s="512"/>
      <c r="H4" s="512"/>
      <c r="I4" s="520" t="s">
        <v>1</v>
      </c>
      <c r="J4" s="514" t="s">
        <v>2</v>
      </c>
      <c r="K4" s="514" t="s">
        <v>40</v>
      </c>
      <c r="L4" s="514" t="s">
        <v>63</v>
      </c>
      <c r="M4" s="488"/>
      <c r="N4" s="555" t="s">
        <v>41</v>
      </c>
      <c r="O4" s="556"/>
      <c r="P4" s="66" t="s">
        <v>42</v>
      </c>
    </row>
    <row r="5" spans="1:16" s="33" customFormat="1" ht="16.5" thickBot="1">
      <c r="A5" s="537"/>
      <c r="B5" s="534"/>
      <c r="C5" s="485"/>
      <c r="D5" s="523"/>
      <c r="E5" s="523"/>
      <c r="F5" s="528"/>
      <c r="G5" s="512"/>
      <c r="H5" s="512"/>
      <c r="I5" s="521"/>
      <c r="J5" s="515"/>
      <c r="K5" s="515"/>
      <c r="L5" s="515"/>
      <c r="M5" s="488"/>
      <c r="N5" s="49">
        <v>1</v>
      </c>
      <c r="O5" s="98">
        <v>2</v>
      </c>
      <c r="P5" s="99">
        <v>3</v>
      </c>
    </row>
    <row r="6" spans="1:16" s="33" customFormat="1" ht="16.5" thickBot="1">
      <c r="A6" s="537"/>
      <c r="B6" s="534"/>
      <c r="C6" s="485"/>
      <c r="D6" s="523"/>
      <c r="E6" s="523"/>
      <c r="F6" s="528"/>
      <c r="G6" s="512"/>
      <c r="H6" s="512"/>
      <c r="I6" s="521"/>
      <c r="J6" s="515"/>
      <c r="K6" s="515"/>
      <c r="L6" s="515"/>
      <c r="M6" s="489"/>
      <c r="N6" s="508" t="s">
        <v>53</v>
      </c>
      <c r="O6" s="509"/>
      <c r="P6" s="510"/>
    </row>
    <row r="7" spans="1:16" s="33" customFormat="1" ht="23.25" customHeight="1" thickBot="1">
      <c r="A7" s="538"/>
      <c r="B7" s="535"/>
      <c r="C7" s="486"/>
      <c r="D7" s="524"/>
      <c r="E7" s="524"/>
      <c r="F7" s="529"/>
      <c r="G7" s="513"/>
      <c r="H7" s="513"/>
      <c r="I7" s="522"/>
      <c r="J7" s="516"/>
      <c r="K7" s="516"/>
      <c r="L7" s="516"/>
      <c r="M7" s="490"/>
      <c r="N7" s="121">
        <v>16</v>
      </c>
      <c r="O7" s="120">
        <v>24</v>
      </c>
      <c r="P7" s="122">
        <v>17</v>
      </c>
    </row>
    <row r="8" spans="1:21" s="33" customFormat="1" ht="16.5" thickBot="1">
      <c r="A8" s="49">
        <v>1</v>
      </c>
      <c r="B8" s="99">
        <v>2</v>
      </c>
      <c r="C8" s="49">
        <v>3</v>
      </c>
      <c r="D8" s="100">
        <v>4</v>
      </c>
      <c r="E8" s="100">
        <v>5</v>
      </c>
      <c r="F8" s="50">
        <v>6</v>
      </c>
      <c r="G8" s="49">
        <v>7</v>
      </c>
      <c r="H8" s="99">
        <v>8</v>
      </c>
      <c r="I8" s="106">
        <v>9</v>
      </c>
      <c r="J8" s="100">
        <v>10</v>
      </c>
      <c r="K8" s="100">
        <v>11</v>
      </c>
      <c r="L8" s="100">
        <v>12</v>
      </c>
      <c r="M8" s="50">
        <v>13</v>
      </c>
      <c r="N8" s="49">
        <v>14</v>
      </c>
      <c r="O8" s="100">
        <v>15</v>
      </c>
      <c r="P8" s="99">
        <v>16</v>
      </c>
      <c r="Q8" s="34"/>
      <c r="R8" s="34"/>
      <c r="S8" s="34"/>
      <c r="T8" s="34"/>
      <c r="U8" s="34"/>
    </row>
    <row r="9" spans="1:16" s="33" customFormat="1" ht="16.5" thickBot="1">
      <c r="A9" s="530" t="s">
        <v>43</v>
      </c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2"/>
    </row>
    <row r="10" spans="1:16" s="33" customFormat="1" ht="16.5" thickBot="1">
      <c r="A10" s="491" t="s">
        <v>93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3"/>
    </row>
    <row r="11" spans="1:16" s="33" customFormat="1" ht="31.5">
      <c r="A11" s="164" t="s">
        <v>64</v>
      </c>
      <c r="B11" s="313" t="s">
        <v>66</v>
      </c>
      <c r="C11" s="142"/>
      <c r="D11" s="143"/>
      <c r="E11" s="143"/>
      <c r="F11" s="76"/>
      <c r="G11" s="235">
        <f>G12+G13</f>
        <v>5</v>
      </c>
      <c r="H11" s="145">
        <f>H12+H13</f>
        <v>150</v>
      </c>
      <c r="I11" s="144">
        <f>I12+I13</f>
        <v>8</v>
      </c>
      <c r="J11" s="143"/>
      <c r="K11" s="143"/>
      <c r="L11" s="143" t="s">
        <v>102</v>
      </c>
      <c r="M11" s="150">
        <f>M12+M13</f>
        <v>142</v>
      </c>
      <c r="N11" s="169"/>
      <c r="O11" s="170"/>
      <c r="P11" s="152"/>
    </row>
    <row r="12" spans="1:16" s="33" customFormat="1" ht="31.5">
      <c r="A12" s="165" t="s">
        <v>134</v>
      </c>
      <c r="B12" s="244" t="s">
        <v>66</v>
      </c>
      <c r="C12" s="171"/>
      <c r="D12" s="104">
        <v>1</v>
      </c>
      <c r="E12" s="104"/>
      <c r="F12" s="172"/>
      <c r="G12" s="236">
        <v>2</v>
      </c>
      <c r="H12" s="109">
        <f>G12*30</f>
        <v>60</v>
      </c>
      <c r="I12" s="110">
        <v>4</v>
      </c>
      <c r="J12" s="104"/>
      <c r="K12" s="104"/>
      <c r="L12" s="104" t="s">
        <v>101</v>
      </c>
      <c r="M12" s="111">
        <f>H12-I12</f>
        <v>56</v>
      </c>
      <c r="N12" s="171" t="s">
        <v>101</v>
      </c>
      <c r="O12" s="172"/>
      <c r="P12" s="153"/>
    </row>
    <row r="13" spans="1:16" s="33" customFormat="1" ht="31.5">
      <c r="A13" s="165" t="s">
        <v>135</v>
      </c>
      <c r="B13" s="244" t="s">
        <v>66</v>
      </c>
      <c r="C13" s="171">
        <v>2</v>
      </c>
      <c r="D13" s="104"/>
      <c r="E13" s="104"/>
      <c r="F13" s="172"/>
      <c r="G13" s="236">
        <v>3</v>
      </c>
      <c r="H13" s="109">
        <f>G13*30</f>
        <v>90</v>
      </c>
      <c r="I13" s="110">
        <v>4</v>
      </c>
      <c r="J13" s="104"/>
      <c r="K13" s="104"/>
      <c r="L13" s="104" t="s">
        <v>101</v>
      </c>
      <c r="M13" s="111">
        <f>H13-I13</f>
        <v>86</v>
      </c>
      <c r="N13" s="171"/>
      <c r="O13" s="172" t="s">
        <v>101</v>
      </c>
      <c r="P13" s="153"/>
    </row>
    <row r="14" spans="1:16" s="35" customFormat="1" ht="15.75">
      <c r="A14" s="74" t="s">
        <v>65</v>
      </c>
      <c r="B14" s="166" t="s">
        <v>81</v>
      </c>
      <c r="C14" s="36"/>
      <c r="D14" s="155">
        <v>2</v>
      </c>
      <c r="E14" s="156"/>
      <c r="F14" s="135"/>
      <c r="G14" s="237">
        <v>3</v>
      </c>
      <c r="H14" s="157">
        <f>G14*30</f>
        <v>90</v>
      </c>
      <c r="I14" s="149">
        <v>4</v>
      </c>
      <c r="J14" s="94" t="s">
        <v>101</v>
      </c>
      <c r="K14" s="73"/>
      <c r="L14" s="94"/>
      <c r="M14" s="151">
        <f>H14-I14</f>
        <v>86</v>
      </c>
      <c r="N14" s="36"/>
      <c r="O14" s="158" t="s">
        <v>101</v>
      </c>
      <c r="P14" s="158"/>
    </row>
    <row r="15" spans="1:16" s="35" customFormat="1" ht="15.75">
      <c r="A15" s="225" t="s">
        <v>136</v>
      </c>
      <c r="B15" s="226" t="s">
        <v>96</v>
      </c>
      <c r="C15" s="227"/>
      <c r="D15" s="228">
        <v>1</v>
      </c>
      <c r="E15" s="229"/>
      <c r="F15" s="230"/>
      <c r="G15" s="238">
        <v>3</v>
      </c>
      <c r="H15" s="157">
        <f>G15*30</f>
        <v>90</v>
      </c>
      <c r="I15" s="231">
        <v>4</v>
      </c>
      <c r="J15" s="232" t="s">
        <v>108</v>
      </c>
      <c r="K15" s="233"/>
      <c r="L15" s="232" t="s">
        <v>108</v>
      </c>
      <c r="M15" s="151">
        <f>H15-I15</f>
        <v>86</v>
      </c>
      <c r="N15" s="227" t="s">
        <v>101</v>
      </c>
      <c r="O15" s="234"/>
      <c r="P15" s="234"/>
    </row>
    <row r="16" spans="1:16" s="35" customFormat="1" ht="16.5" thickBot="1">
      <c r="A16" s="75" t="s">
        <v>139</v>
      </c>
      <c r="B16" s="167" t="s">
        <v>98</v>
      </c>
      <c r="C16" s="146">
        <v>1</v>
      </c>
      <c r="D16" s="147"/>
      <c r="E16" s="147"/>
      <c r="F16" s="148"/>
      <c r="G16" s="239">
        <v>3</v>
      </c>
      <c r="H16" s="159">
        <f>G16*30</f>
        <v>90</v>
      </c>
      <c r="I16" s="160">
        <v>4</v>
      </c>
      <c r="J16" s="161" t="s">
        <v>101</v>
      </c>
      <c r="K16" s="162"/>
      <c r="L16" s="161"/>
      <c r="M16" s="163">
        <f>H16-I16</f>
        <v>86</v>
      </c>
      <c r="N16" s="146" t="s">
        <v>101</v>
      </c>
      <c r="O16" s="154"/>
      <c r="P16" s="154"/>
    </row>
    <row r="17" spans="1:21" s="33" customFormat="1" ht="16.5" thickBot="1">
      <c r="A17" s="496" t="s">
        <v>61</v>
      </c>
      <c r="B17" s="497"/>
      <c r="C17" s="497"/>
      <c r="D17" s="497"/>
      <c r="E17" s="497"/>
      <c r="F17" s="498"/>
      <c r="G17" s="67">
        <f>G11+G14+G15+G16</f>
        <v>14</v>
      </c>
      <c r="H17" s="68">
        <f>H11+H14+H15+H16</f>
        <v>420</v>
      </c>
      <c r="I17" s="95">
        <f>I11+I14+I15+I16</f>
        <v>20</v>
      </c>
      <c r="J17" s="84" t="s">
        <v>113</v>
      </c>
      <c r="K17" s="84"/>
      <c r="L17" s="84" t="s">
        <v>113</v>
      </c>
      <c r="M17" s="96">
        <f>M11+M14+M15+M16</f>
        <v>400</v>
      </c>
      <c r="N17" s="173" t="s">
        <v>140</v>
      </c>
      <c r="O17" s="174" t="s">
        <v>102</v>
      </c>
      <c r="P17" s="68"/>
      <c r="Q17" s="61"/>
      <c r="R17" s="61"/>
      <c r="S17" s="61"/>
      <c r="T17" s="61"/>
      <c r="U17" s="61"/>
    </row>
    <row r="18" spans="1:16" ht="16.5" customHeight="1" thickBot="1">
      <c r="A18" s="549" t="s">
        <v>44</v>
      </c>
      <c r="B18" s="55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1"/>
    </row>
    <row r="19" spans="1:16" ht="31.5">
      <c r="A19" s="181" t="s">
        <v>73</v>
      </c>
      <c r="B19" s="183" t="s">
        <v>137</v>
      </c>
      <c r="C19" s="184">
        <v>2</v>
      </c>
      <c r="D19" s="185"/>
      <c r="E19" s="185"/>
      <c r="F19" s="186"/>
      <c r="G19" s="182">
        <v>4</v>
      </c>
      <c r="H19" s="177">
        <f>G19*30</f>
        <v>120</v>
      </c>
      <c r="I19" s="178">
        <v>8</v>
      </c>
      <c r="J19" s="180" t="s">
        <v>101</v>
      </c>
      <c r="K19" s="180" t="s">
        <v>108</v>
      </c>
      <c r="L19" s="180" t="s">
        <v>108</v>
      </c>
      <c r="M19" s="179">
        <f>H19-I19</f>
        <v>112</v>
      </c>
      <c r="N19" s="178"/>
      <c r="O19" s="186" t="s">
        <v>102</v>
      </c>
      <c r="P19" s="176"/>
    </row>
    <row r="20" spans="1:16" ht="32.25" thickBot="1">
      <c r="A20" s="137" t="s">
        <v>74</v>
      </c>
      <c r="B20" s="187" t="s">
        <v>86</v>
      </c>
      <c r="C20" s="188"/>
      <c r="D20" s="189">
        <v>2</v>
      </c>
      <c r="E20" s="189"/>
      <c r="F20" s="190"/>
      <c r="G20" s="191">
        <v>3</v>
      </c>
      <c r="H20" s="192">
        <f>G20*30</f>
        <v>90</v>
      </c>
      <c r="I20" s="193">
        <v>6</v>
      </c>
      <c r="J20" s="194" t="s">
        <v>101</v>
      </c>
      <c r="K20" s="194"/>
      <c r="L20" s="194" t="s">
        <v>108</v>
      </c>
      <c r="M20" s="195">
        <f>H20-I20</f>
        <v>84</v>
      </c>
      <c r="N20" s="193"/>
      <c r="O20" s="190" t="s">
        <v>112</v>
      </c>
      <c r="P20" s="175"/>
    </row>
    <row r="21" spans="1:16" ht="16.5" customHeight="1" thickBot="1">
      <c r="A21" s="549" t="s">
        <v>60</v>
      </c>
      <c r="B21" s="550"/>
      <c r="C21" s="550"/>
      <c r="D21" s="550"/>
      <c r="E21" s="550"/>
      <c r="F21" s="551"/>
      <c r="G21" s="200">
        <f>G19+G20</f>
        <v>7</v>
      </c>
      <c r="H21" s="196">
        <f>H19+H20</f>
        <v>210</v>
      </c>
      <c r="I21" s="197">
        <f>I19+I20</f>
        <v>14</v>
      </c>
      <c r="J21" s="198" t="s">
        <v>102</v>
      </c>
      <c r="K21" s="198" t="s">
        <v>108</v>
      </c>
      <c r="L21" s="198" t="s">
        <v>101</v>
      </c>
      <c r="M21" s="199">
        <f>M19+M20</f>
        <v>196</v>
      </c>
      <c r="N21" s="197"/>
      <c r="O21" s="199" t="s">
        <v>114</v>
      </c>
      <c r="P21" s="136"/>
    </row>
    <row r="22" spans="1:16" ht="16.5" thickBot="1">
      <c r="A22" s="546" t="s">
        <v>118</v>
      </c>
      <c r="B22" s="547"/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8"/>
    </row>
    <row r="23" spans="1:16" s="33" customFormat="1" ht="16.5" thickBot="1">
      <c r="A23" s="123" t="s">
        <v>67</v>
      </c>
      <c r="B23" s="124" t="s">
        <v>68</v>
      </c>
      <c r="C23" s="125"/>
      <c r="D23" s="126">
        <v>3</v>
      </c>
      <c r="E23" s="126"/>
      <c r="F23" s="127"/>
      <c r="G23" s="128">
        <v>6</v>
      </c>
      <c r="H23" s="65">
        <f>G23*30</f>
        <v>180</v>
      </c>
      <c r="I23" s="129"/>
      <c r="J23" s="130"/>
      <c r="K23" s="130"/>
      <c r="L23" s="130"/>
      <c r="M23" s="241">
        <f>H23-I23</f>
        <v>180</v>
      </c>
      <c r="N23" s="131"/>
      <c r="O23" s="132"/>
      <c r="P23" s="133"/>
    </row>
    <row r="24" spans="1:16" s="33" customFormat="1" ht="16.5" thickBot="1">
      <c r="A24" s="543" t="s">
        <v>48</v>
      </c>
      <c r="B24" s="544"/>
      <c r="C24" s="544"/>
      <c r="D24" s="544"/>
      <c r="E24" s="544"/>
      <c r="F24" s="545"/>
      <c r="G24" s="54">
        <f>G23</f>
        <v>6</v>
      </c>
      <c r="H24" s="55">
        <f>H23</f>
        <v>180</v>
      </c>
      <c r="I24" s="79"/>
      <c r="J24" s="81"/>
      <c r="K24" s="82"/>
      <c r="L24" s="81"/>
      <c r="M24" s="80">
        <f>M23</f>
        <v>180</v>
      </c>
      <c r="N24" s="64"/>
      <c r="O24" s="81"/>
      <c r="P24" s="55"/>
    </row>
    <row r="25" spans="1:16" ht="16.5" thickBot="1">
      <c r="A25" s="546" t="s">
        <v>138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8"/>
    </row>
    <row r="26" spans="1:16" s="33" customFormat="1" ht="16.5" thickBot="1">
      <c r="A26" s="201" t="s">
        <v>69</v>
      </c>
      <c r="B26" s="202" t="s">
        <v>131</v>
      </c>
      <c r="C26" s="203" t="s">
        <v>148</v>
      </c>
      <c r="D26" s="204"/>
      <c r="E26" s="204"/>
      <c r="F26" s="205"/>
      <c r="G26" s="206">
        <v>24</v>
      </c>
      <c r="H26" s="207">
        <f>G26*30</f>
        <v>720</v>
      </c>
      <c r="I26" s="208"/>
      <c r="J26" s="209"/>
      <c r="K26" s="209"/>
      <c r="L26" s="209"/>
      <c r="M26" s="242">
        <f>H26-I26</f>
        <v>720</v>
      </c>
      <c r="N26" s="210"/>
      <c r="O26" s="211"/>
      <c r="P26" s="212"/>
    </row>
    <row r="27" spans="1:16" s="33" customFormat="1" ht="16.5" customHeight="1" thickBot="1">
      <c r="A27" s="552" t="s">
        <v>62</v>
      </c>
      <c r="B27" s="553"/>
      <c r="C27" s="553"/>
      <c r="D27" s="553"/>
      <c r="E27" s="553"/>
      <c r="F27" s="554"/>
      <c r="G27" s="219">
        <f>G26</f>
        <v>24</v>
      </c>
      <c r="H27" s="220">
        <f>H26</f>
        <v>720</v>
      </c>
      <c r="I27" s="221"/>
      <c r="J27" s="81"/>
      <c r="K27" s="222"/>
      <c r="L27" s="81"/>
      <c r="M27" s="223">
        <f>M26</f>
        <v>720</v>
      </c>
      <c r="N27" s="221"/>
      <c r="O27" s="83"/>
      <c r="P27" s="224"/>
    </row>
    <row r="28" spans="1:16" ht="16.5" thickBot="1">
      <c r="A28" s="527" t="s">
        <v>49</v>
      </c>
      <c r="B28" s="408"/>
      <c r="C28" s="408"/>
      <c r="D28" s="408"/>
      <c r="E28" s="408"/>
      <c r="F28" s="408"/>
      <c r="G28" s="213">
        <f>G17+G21+G24+G27</f>
        <v>51</v>
      </c>
      <c r="H28" s="214">
        <f>H17+H21+H24+H27</f>
        <v>1530</v>
      </c>
      <c r="I28" s="69">
        <f>I17+I21+I24+I27</f>
        <v>34</v>
      </c>
      <c r="J28" s="240" t="s">
        <v>146</v>
      </c>
      <c r="K28" s="216" t="s">
        <v>108</v>
      </c>
      <c r="L28" s="215" t="s">
        <v>114</v>
      </c>
      <c r="M28" s="217">
        <f>M17+M21+M24+M27</f>
        <v>1496</v>
      </c>
      <c r="N28" s="218" t="s">
        <v>140</v>
      </c>
      <c r="O28" s="215" t="s">
        <v>147</v>
      </c>
      <c r="P28" s="214"/>
    </row>
    <row r="29" spans="1:16" ht="16.5" thickBot="1">
      <c r="A29" s="517" t="s">
        <v>45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9"/>
    </row>
    <row r="30" spans="1:16" ht="16.5" thickBot="1">
      <c r="A30" s="491" t="s">
        <v>94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3"/>
    </row>
    <row r="31" spans="1:16" ht="15.75">
      <c r="A31" s="304"/>
      <c r="B31" s="168" t="s">
        <v>151</v>
      </c>
      <c r="C31" s="142"/>
      <c r="D31" s="243">
        <v>2</v>
      </c>
      <c r="E31" s="143"/>
      <c r="F31" s="76"/>
      <c r="G31" s="255">
        <v>3</v>
      </c>
      <c r="H31" s="145">
        <f>G31*30</f>
        <v>90</v>
      </c>
      <c r="I31" s="144">
        <v>4</v>
      </c>
      <c r="J31" s="143"/>
      <c r="K31" s="143"/>
      <c r="L31" s="143"/>
      <c r="M31" s="150">
        <f>H31-I31</f>
        <v>86</v>
      </c>
      <c r="N31" s="169"/>
      <c r="O31" s="170" t="s">
        <v>101</v>
      </c>
      <c r="P31" s="152"/>
    </row>
    <row r="32" spans="1:16" ht="15.75">
      <c r="A32" s="165" t="s">
        <v>211</v>
      </c>
      <c r="B32" s="244" t="s">
        <v>119</v>
      </c>
      <c r="C32" s="103"/>
      <c r="D32" s="104">
        <v>2</v>
      </c>
      <c r="E32" s="107"/>
      <c r="F32" s="105"/>
      <c r="G32" s="285">
        <v>3</v>
      </c>
      <c r="H32" s="109">
        <f>G32*30</f>
        <v>90</v>
      </c>
      <c r="I32" s="110">
        <v>4</v>
      </c>
      <c r="J32" s="286" t="s">
        <v>101</v>
      </c>
      <c r="K32" s="104"/>
      <c r="L32" s="104"/>
      <c r="M32" s="111">
        <f>H32-I32</f>
        <v>86</v>
      </c>
      <c r="N32" s="245"/>
      <c r="O32" s="172" t="s">
        <v>101</v>
      </c>
      <c r="P32" s="153"/>
    </row>
    <row r="33" spans="1:16" ht="31.5">
      <c r="A33" s="165" t="s">
        <v>212</v>
      </c>
      <c r="B33" s="244" t="s">
        <v>149</v>
      </c>
      <c r="C33" s="103"/>
      <c r="D33" s="104">
        <v>2</v>
      </c>
      <c r="E33" s="107"/>
      <c r="F33" s="105"/>
      <c r="G33" s="285">
        <v>3</v>
      </c>
      <c r="H33" s="109">
        <f>G33*30</f>
        <v>90</v>
      </c>
      <c r="I33" s="110">
        <v>4</v>
      </c>
      <c r="J33" s="286" t="s">
        <v>101</v>
      </c>
      <c r="K33" s="104"/>
      <c r="L33" s="104"/>
      <c r="M33" s="111">
        <f>H33-I33</f>
        <v>86</v>
      </c>
      <c r="N33" s="245"/>
      <c r="O33" s="172" t="s">
        <v>101</v>
      </c>
      <c r="P33" s="153"/>
    </row>
    <row r="34" spans="1:16" ht="16.5" thickBot="1">
      <c r="A34" s="305" t="s">
        <v>212</v>
      </c>
      <c r="B34" s="247" t="s">
        <v>233</v>
      </c>
      <c r="C34" s="248"/>
      <c r="D34" s="249">
        <v>2</v>
      </c>
      <c r="E34" s="250"/>
      <c r="F34" s="251"/>
      <c r="G34" s="287">
        <v>3</v>
      </c>
      <c r="H34" s="246">
        <f>G34*30</f>
        <v>90</v>
      </c>
      <c r="I34" s="288"/>
      <c r="J34" s="289"/>
      <c r="K34" s="249"/>
      <c r="L34" s="249"/>
      <c r="M34" s="290"/>
      <c r="N34" s="252"/>
      <c r="O34" s="253"/>
      <c r="P34" s="254"/>
    </row>
    <row r="35" spans="1:16" ht="16.5" thickBot="1">
      <c r="A35" s="475" t="s">
        <v>150</v>
      </c>
      <c r="B35" s="476"/>
      <c r="C35" s="476"/>
      <c r="D35" s="476"/>
      <c r="E35" s="476"/>
      <c r="F35" s="477"/>
      <c r="G35" s="256">
        <f>G31</f>
        <v>3</v>
      </c>
      <c r="H35" s="108">
        <f>H31</f>
        <v>90</v>
      </c>
      <c r="I35" s="257">
        <f>I31</f>
        <v>4</v>
      </c>
      <c r="J35" s="258"/>
      <c r="K35" s="259"/>
      <c r="L35" s="259">
        <f>L32+L34</f>
        <v>0</v>
      </c>
      <c r="M35" s="260">
        <f>M31</f>
        <v>86</v>
      </c>
      <c r="N35" s="261"/>
      <c r="O35" s="262" t="s">
        <v>101</v>
      </c>
      <c r="P35" s="263"/>
    </row>
    <row r="36" spans="1:16" ht="16.5" thickBot="1">
      <c r="A36" s="478" t="s">
        <v>95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80"/>
    </row>
    <row r="37" spans="1:16" ht="31.5">
      <c r="A37" s="269"/>
      <c r="B37" s="312" t="s">
        <v>213</v>
      </c>
      <c r="C37" s="266" t="s">
        <v>195</v>
      </c>
      <c r="D37" s="265">
        <v>2</v>
      </c>
      <c r="E37" s="265"/>
      <c r="F37" s="283" t="s">
        <v>196</v>
      </c>
      <c r="G37" s="276">
        <v>36</v>
      </c>
      <c r="H37" s="273">
        <f>G37*30</f>
        <v>1080</v>
      </c>
      <c r="I37" s="272">
        <v>80</v>
      </c>
      <c r="J37" s="264"/>
      <c r="K37" s="264"/>
      <c r="L37" s="264"/>
      <c r="M37" s="274">
        <f>H37-I37</f>
        <v>1000</v>
      </c>
      <c r="N37" s="282" t="s">
        <v>197</v>
      </c>
      <c r="O37" s="283" t="s">
        <v>111</v>
      </c>
      <c r="P37" s="275"/>
    </row>
    <row r="38" spans="1:16" ht="15.75">
      <c r="A38" s="270" t="s">
        <v>70</v>
      </c>
      <c r="B38" s="271" t="s">
        <v>85</v>
      </c>
      <c r="C38" s="53"/>
      <c r="D38" s="51">
        <v>2</v>
      </c>
      <c r="E38" s="51"/>
      <c r="F38" s="52"/>
      <c r="G38" s="277">
        <v>9</v>
      </c>
      <c r="H38" s="278">
        <f>G38*30</f>
        <v>270</v>
      </c>
      <c r="I38" s="279">
        <v>12</v>
      </c>
      <c r="J38" s="119" t="s">
        <v>112</v>
      </c>
      <c r="K38" s="51" t="s">
        <v>116</v>
      </c>
      <c r="L38" s="51"/>
      <c r="M38" s="134">
        <f>H38-I38</f>
        <v>258</v>
      </c>
      <c r="N38" s="267"/>
      <c r="O38" s="284" t="s">
        <v>105</v>
      </c>
      <c r="P38" s="113"/>
    </row>
    <row r="39" spans="1:16" ht="15.75">
      <c r="A39" s="270" t="s">
        <v>71</v>
      </c>
      <c r="B39" s="268" t="s">
        <v>152</v>
      </c>
      <c r="C39" s="53"/>
      <c r="D39" s="51"/>
      <c r="E39" s="51"/>
      <c r="F39" s="52"/>
      <c r="G39" s="277">
        <f>G40+G41</f>
        <v>7.5</v>
      </c>
      <c r="H39" s="278">
        <f>H40+H41</f>
        <v>225</v>
      </c>
      <c r="I39" s="279">
        <f>I40+I41</f>
        <v>22</v>
      </c>
      <c r="J39" s="51" t="s">
        <v>112</v>
      </c>
      <c r="K39" s="119" t="s">
        <v>115</v>
      </c>
      <c r="L39" s="119" t="s">
        <v>109</v>
      </c>
      <c r="M39" s="134">
        <f>M40+M41</f>
        <v>203</v>
      </c>
      <c r="N39" s="267"/>
      <c r="O39" s="284"/>
      <c r="P39" s="113"/>
    </row>
    <row r="40" spans="1:16" ht="15.75">
      <c r="A40" s="270" t="s">
        <v>165</v>
      </c>
      <c r="B40" s="268" t="s">
        <v>152</v>
      </c>
      <c r="C40" s="53">
        <v>1</v>
      </c>
      <c r="D40" s="51"/>
      <c r="E40" s="51"/>
      <c r="F40" s="52"/>
      <c r="G40" s="277">
        <v>6</v>
      </c>
      <c r="H40" s="278">
        <f aca="true" t="shared" si="0" ref="H40:H71">G40*30</f>
        <v>180</v>
      </c>
      <c r="I40" s="279">
        <v>14</v>
      </c>
      <c r="J40" s="118" t="s">
        <v>112</v>
      </c>
      <c r="K40" s="118" t="s">
        <v>115</v>
      </c>
      <c r="L40" s="118"/>
      <c r="M40" s="134">
        <f>H40-I40</f>
        <v>166</v>
      </c>
      <c r="N40" s="267" t="s">
        <v>110</v>
      </c>
      <c r="O40" s="284"/>
      <c r="P40" s="113"/>
    </row>
    <row r="41" spans="1:16" ht="31.5">
      <c r="A41" s="270" t="s">
        <v>166</v>
      </c>
      <c r="B41" s="268" t="s">
        <v>201</v>
      </c>
      <c r="C41" s="53"/>
      <c r="D41" s="51"/>
      <c r="E41" s="51"/>
      <c r="F41" s="52">
        <v>1</v>
      </c>
      <c r="G41" s="277">
        <v>1.5</v>
      </c>
      <c r="H41" s="278">
        <f t="shared" si="0"/>
        <v>45</v>
      </c>
      <c r="I41" s="279">
        <v>8</v>
      </c>
      <c r="J41" s="118"/>
      <c r="K41" s="118"/>
      <c r="L41" s="118" t="s">
        <v>109</v>
      </c>
      <c r="M41" s="134">
        <f>H41-I41</f>
        <v>37</v>
      </c>
      <c r="N41" s="267" t="s">
        <v>109</v>
      </c>
      <c r="O41" s="284"/>
      <c r="P41" s="113"/>
    </row>
    <row r="42" spans="1:16" ht="31.5">
      <c r="A42" s="270" t="s">
        <v>72</v>
      </c>
      <c r="B42" s="268" t="s">
        <v>153</v>
      </c>
      <c r="C42" s="53"/>
      <c r="D42" s="51"/>
      <c r="E42" s="51"/>
      <c r="F42" s="52"/>
      <c r="G42" s="277">
        <f>G43+G44</f>
        <v>7.5</v>
      </c>
      <c r="H42" s="278">
        <f>H43+H44</f>
        <v>225</v>
      </c>
      <c r="I42" s="279">
        <f>I43+I44</f>
        <v>22</v>
      </c>
      <c r="J42" s="51" t="s">
        <v>112</v>
      </c>
      <c r="K42" s="119" t="s">
        <v>115</v>
      </c>
      <c r="L42" s="119" t="s">
        <v>109</v>
      </c>
      <c r="M42" s="134">
        <f>M43+M44</f>
        <v>203</v>
      </c>
      <c r="N42" s="267"/>
      <c r="O42" s="284"/>
      <c r="P42" s="113"/>
    </row>
    <row r="43" spans="1:16" ht="31.5">
      <c r="A43" s="270" t="s">
        <v>167</v>
      </c>
      <c r="B43" s="268" t="s">
        <v>153</v>
      </c>
      <c r="C43" s="53">
        <v>1</v>
      </c>
      <c r="D43" s="51"/>
      <c r="E43" s="51"/>
      <c r="F43" s="52"/>
      <c r="G43" s="277">
        <v>6</v>
      </c>
      <c r="H43" s="278">
        <f t="shared" si="0"/>
        <v>180</v>
      </c>
      <c r="I43" s="279">
        <v>14</v>
      </c>
      <c r="J43" s="118" t="s">
        <v>112</v>
      </c>
      <c r="K43" s="118" t="s">
        <v>115</v>
      </c>
      <c r="L43" s="118"/>
      <c r="M43" s="134">
        <f>H43-I43</f>
        <v>166</v>
      </c>
      <c r="N43" s="267" t="s">
        <v>110</v>
      </c>
      <c r="O43" s="284"/>
      <c r="P43" s="113"/>
    </row>
    <row r="44" spans="1:16" ht="31.5">
      <c r="A44" s="270" t="s">
        <v>168</v>
      </c>
      <c r="B44" s="268" t="s">
        <v>202</v>
      </c>
      <c r="C44" s="53"/>
      <c r="D44" s="51"/>
      <c r="E44" s="51"/>
      <c r="F44" s="52">
        <v>1</v>
      </c>
      <c r="G44" s="277">
        <v>1.5</v>
      </c>
      <c r="H44" s="278">
        <f t="shared" si="0"/>
        <v>45</v>
      </c>
      <c r="I44" s="279">
        <v>8</v>
      </c>
      <c r="J44" s="118"/>
      <c r="K44" s="118"/>
      <c r="L44" s="118" t="s">
        <v>109</v>
      </c>
      <c r="M44" s="134">
        <f>H44-I44</f>
        <v>37</v>
      </c>
      <c r="N44" s="267" t="s">
        <v>109</v>
      </c>
      <c r="O44" s="284"/>
      <c r="P44" s="113"/>
    </row>
    <row r="45" spans="1:16" ht="31.5">
      <c r="A45" s="270" t="s">
        <v>97</v>
      </c>
      <c r="B45" s="307" t="s">
        <v>154</v>
      </c>
      <c r="C45" s="53"/>
      <c r="D45" s="51"/>
      <c r="E45" s="51"/>
      <c r="F45" s="52"/>
      <c r="G45" s="277">
        <f>G46+G47</f>
        <v>7.5</v>
      </c>
      <c r="H45" s="278">
        <f>H46+H47</f>
        <v>225</v>
      </c>
      <c r="I45" s="279">
        <f>I46+I47</f>
        <v>22</v>
      </c>
      <c r="J45" s="119" t="s">
        <v>112</v>
      </c>
      <c r="K45" s="119"/>
      <c r="L45" s="119" t="s">
        <v>214</v>
      </c>
      <c r="M45" s="134">
        <f>M46+M47</f>
        <v>203</v>
      </c>
      <c r="N45" s="267"/>
      <c r="O45" s="284"/>
      <c r="P45" s="113"/>
    </row>
    <row r="46" spans="1:16" ht="31.5">
      <c r="A46" s="270" t="s">
        <v>169</v>
      </c>
      <c r="B46" s="307" t="s">
        <v>154</v>
      </c>
      <c r="C46" s="53">
        <v>1</v>
      </c>
      <c r="D46" s="51"/>
      <c r="E46" s="51"/>
      <c r="F46" s="52"/>
      <c r="G46" s="277">
        <v>6</v>
      </c>
      <c r="H46" s="278">
        <f t="shared" si="0"/>
        <v>180</v>
      </c>
      <c r="I46" s="279">
        <v>14</v>
      </c>
      <c r="J46" s="118" t="s">
        <v>112</v>
      </c>
      <c r="K46" s="118"/>
      <c r="L46" s="118" t="s">
        <v>115</v>
      </c>
      <c r="M46" s="134">
        <f aca="true" t="shared" si="1" ref="M46:M53">H46-I46</f>
        <v>166</v>
      </c>
      <c r="N46" s="267" t="s">
        <v>110</v>
      </c>
      <c r="O46" s="284"/>
      <c r="P46" s="113"/>
    </row>
    <row r="47" spans="1:16" ht="31.5">
      <c r="A47" s="270" t="s">
        <v>170</v>
      </c>
      <c r="B47" s="307" t="s">
        <v>203</v>
      </c>
      <c r="C47" s="53"/>
      <c r="D47" s="51"/>
      <c r="E47" s="51"/>
      <c r="F47" s="52">
        <v>1</v>
      </c>
      <c r="G47" s="277">
        <v>1.5</v>
      </c>
      <c r="H47" s="278">
        <f t="shared" si="0"/>
        <v>45</v>
      </c>
      <c r="I47" s="279">
        <v>8</v>
      </c>
      <c r="J47" s="118"/>
      <c r="K47" s="118"/>
      <c r="L47" s="118" t="s">
        <v>109</v>
      </c>
      <c r="M47" s="134">
        <f t="shared" si="1"/>
        <v>37</v>
      </c>
      <c r="N47" s="267" t="s">
        <v>109</v>
      </c>
      <c r="O47" s="284"/>
      <c r="P47" s="113"/>
    </row>
    <row r="48" spans="1:16" ht="15.75">
      <c r="A48" s="270" t="s">
        <v>171</v>
      </c>
      <c r="B48" s="271" t="s">
        <v>82</v>
      </c>
      <c r="C48" s="53">
        <v>2</v>
      </c>
      <c r="D48" s="51"/>
      <c r="E48" s="51"/>
      <c r="F48" s="52"/>
      <c r="G48" s="277">
        <v>6</v>
      </c>
      <c r="H48" s="278">
        <f t="shared" si="0"/>
        <v>180</v>
      </c>
      <c r="I48" s="279">
        <v>12</v>
      </c>
      <c r="J48" s="280" t="s">
        <v>103</v>
      </c>
      <c r="K48" s="280" t="s">
        <v>104</v>
      </c>
      <c r="L48" s="281"/>
      <c r="M48" s="134">
        <f t="shared" si="1"/>
        <v>168</v>
      </c>
      <c r="N48" s="267"/>
      <c r="O48" s="284" t="s">
        <v>105</v>
      </c>
      <c r="P48" s="113"/>
    </row>
    <row r="49" spans="1:16" ht="31.5">
      <c r="A49" s="270" t="s">
        <v>172</v>
      </c>
      <c r="B49" s="268" t="s">
        <v>155</v>
      </c>
      <c r="C49" s="53">
        <v>1</v>
      </c>
      <c r="D49" s="51"/>
      <c r="E49" s="51"/>
      <c r="F49" s="52"/>
      <c r="G49" s="277">
        <v>6</v>
      </c>
      <c r="H49" s="278">
        <f t="shared" si="0"/>
        <v>180</v>
      </c>
      <c r="I49" s="279">
        <v>12</v>
      </c>
      <c r="J49" s="308" t="s">
        <v>106</v>
      </c>
      <c r="K49" s="308" t="s">
        <v>107</v>
      </c>
      <c r="L49" s="309"/>
      <c r="M49" s="134">
        <f t="shared" si="1"/>
        <v>168</v>
      </c>
      <c r="N49" s="267" t="s">
        <v>105</v>
      </c>
      <c r="O49" s="284"/>
      <c r="P49" s="113"/>
    </row>
    <row r="50" spans="1:16" ht="15.75">
      <c r="A50" s="270" t="s">
        <v>173</v>
      </c>
      <c r="B50" s="268" t="s">
        <v>156</v>
      </c>
      <c r="C50" s="53">
        <v>1</v>
      </c>
      <c r="D50" s="51"/>
      <c r="E50" s="51"/>
      <c r="F50" s="52"/>
      <c r="G50" s="277">
        <v>6</v>
      </c>
      <c r="H50" s="278">
        <f t="shared" si="0"/>
        <v>180</v>
      </c>
      <c r="I50" s="279">
        <v>12</v>
      </c>
      <c r="J50" s="308" t="s">
        <v>103</v>
      </c>
      <c r="K50" s="308" t="s">
        <v>107</v>
      </c>
      <c r="L50" s="309" t="s">
        <v>107</v>
      </c>
      <c r="M50" s="134">
        <f t="shared" si="1"/>
        <v>168</v>
      </c>
      <c r="N50" s="267" t="s">
        <v>105</v>
      </c>
      <c r="O50" s="284"/>
      <c r="P50" s="113"/>
    </row>
    <row r="51" spans="1:16" ht="31.5">
      <c r="A51" s="270" t="s">
        <v>174</v>
      </c>
      <c r="B51" s="268" t="s">
        <v>83</v>
      </c>
      <c r="C51" s="53">
        <v>1</v>
      </c>
      <c r="D51" s="51"/>
      <c r="E51" s="51"/>
      <c r="F51" s="52"/>
      <c r="G51" s="277">
        <v>6</v>
      </c>
      <c r="H51" s="278">
        <f t="shared" si="0"/>
        <v>180</v>
      </c>
      <c r="I51" s="279">
        <v>12</v>
      </c>
      <c r="J51" s="308" t="s">
        <v>106</v>
      </c>
      <c r="K51" s="308" t="s">
        <v>107</v>
      </c>
      <c r="L51" s="309"/>
      <c r="M51" s="134">
        <f t="shared" si="1"/>
        <v>168</v>
      </c>
      <c r="N51" s="267" t="s">
        <v>105</v>
      </c>
      <c r="O51" s="284"/>
      <c r="P51" s="113"/>
    </row>
    <row r="52" spans="1:16" ht="47.25">
      <c r="A52" s="270" t="s">
        <v>175</v>
      </c>
      <c r="B52" s="268" t="s">
        <v>157</v>
      </c>
      <c r="C52" s="53"/>
      <c r="D52" s="51">
        <v>2</v>
      </c>
      <c r="E52" s="51"/>
      <c r="F52" s="52"/>
      <c r="G52" s="277">
        <v>9</v>
      </c>
      <c r="H52" s="278">
        <f t="shared" si="0"/>
        <v>270</v>
      </c>
      <c r="I52" s="279">
        <v>12</v>
      </c>
      <c r="J52" s="119" t="s">
        <v>112</v>
      </c>
      <c r="K52" s="51" t="s">
        <v>116</v>
      </c>
      <c r="L52" s="51"/>
      <c r="M52" s="134">
        <f t="shared" si="1"/>
        <v>258</v>
      </c>
      <c r="N52" s="267"/>
      <c r="O52" s="284" t="s">
        <v>105</v>
      </c>
      <c r="P52" s="113"/>
    </row>
    <row r="53" spans="1:16" ht="31.5">
      <c r="A53" s="270" t="s">
        <v>176</v>
      </c>
      <c r="B53" s="268" t="s">
        <v>158</v>
      </c>
      <c r="C53" s="53"/>
      <c r="D53" s="51">
        <v>2</v>
      </c>
      <c r="E53" s="51"/>
      <c r="F53" s="52"/>
      <c r="G53" s="277">
        <v>9</v>
      </c>
      <c r="H53" s="278">
        <f t="shared" si="0"/>
        <v>270</v>
      </c>
      <c r="I53" s="279">
        <v>12</v>
      </c>
      <c r="J53" s="119" t="s">
        <v>112</v>
      </c>
      <c r="K53" s="51" t="s">
        <v>116</v>
      </c>
      <c r="L53" s="51"/>
      <c r="M53" s="134">
        <f t="shared" si="1"/>
        <v>258</v>
      </c>
      <c r="N53" s="267"/>
      <c r="O53" s="284" t="s">
        <v>105</v>
      </c>
      <c r="P53" s="113"/>
    </row>
    <row r="54" spans="1:16" ht="31.5">
      <c r="A54" s="270" t="s">
        <v>177</v>
      </c>
      <c r="B54" s="268" t="s">
        <v>159</v>
      </c>
      <c r="C54" s="53"/>
      <c r="D54" s="51"/>
      <c r="E54" s="51"/>
      <c r="F54" s="52"/>
      <c r="G54" s="277">
        <f>G55+G56+G57</f>
        <v>13.5</v>
      </c>
      <c r="H54" s="278">
        <f>H55+H56+H57</f>
        <v>405</v>
      </c>
      <c r="I54" s="279">
        <f>I55+I56+I57</f>
        <v>36</v>
      </c>
      <c r="J54" s="119" t="s">
        <v>220</v>
      </c>
      <c r="K54" s="119" t="s">
        <v>107</v>
      </c>
      <c r="L54" s="119" t="s">
        <v>107</v>
      </c>
      <c r="M54" s="134">
        <f>M55+M56+M57</f>
        <v>385</v>
      </c>
      <c r="N54" s="267"/>
      <c r="O54" s="284"/>
      <c r="P54" s="113"/>
    </row>
    <row r="55" spans="1:16" ht="31.5">
      <c r="A55" s="270" t="s">
        <v>178</v>
      </c>
      <c r="B55" s="268" t="s">
        <v>159</v>
      </c>
      <c r="C55" s="53">
        <v>1</v>
      </c>
      <c r="D55" s="51"/>
      <c r="E55" s="51"/>
      <c r="F55" s="52"/>
      <c r="G55" s="277">
        <v>6</v>
      </c>
      <c r="H55" s="278">
        <f t="shared" si="0"/>
        <v>180</v>
      </c>
      <c r="I55" s="279">
        <v>14</v>
      </c>
      <c r="J55" s="119" t="s">
        <v>219</v>
      </c>
      <c r="K55" s="119"/>
      <c r="L55" s="119" t="s">
        <v>107</v>
      </c>
      <c r="M55" s="134">
        <f>H55-I55</f>
        <v>166</v>
      </c>
      <c r="N55" s="267" t="s">
        <v>110</v>
      </c>
      <c r="O55" s="284"/>
      <c r="P55" s="113"/>
    </row>
    <row r="56" spans="1:16" ht="31.5">
      <c r="A56" s="270" t="s">
        <v>179</v>
      </c>
      <c r="B56" s="268" t="s">
        <v>159</v>
      </c>
      <c r="C56" s="53">
        <v>2</v>
      </c>
      <c r="D56" s="51"/>
      <c r="E56" s="51"/>
      <c r="F56" s="52"/>
      <c r="G56" s="277">
        <v>6</v>
      </c>
      <c r="H56" s="278">
        <f t="shared" si="0"/>
        <v>180</v>
      </c>
      <c r="I56" s="279">
        <v>14</v>
      </c>
      <c r="J56" s="119" t="s">
        <v>219</v>
      </c>
      <c r="K56" s="119" t="s">
        <v>107</v>
      </c>
      <c r="L56" s="119"/>
      <c r="M56" s="134">
        <f>H56-I56</f>
        <v>166</v>
      </c>
      <c r="N56" s="267"/>
      <c r="O56" s="284" t="s">
        <v>110</v>
      </c>
      <c r="P56" s="113"/>
    </row>
    <row r="57" spans="1:16" ht="31.5">
      <c r="A57" s="270" t="s">
        <v>180</v>
      </c>
      <c r="B57" s="268" t="s">
        <v>204</v>
      </c>
      <c r="C57" s="53"/>
      <c r="D57" s="51"/>
      <c r="E57" s="51"/>
      <c r="F57" s="52">
        <v>2</v>
      </c>
      <c r="G57" s="277">
        <v>1.5</v>
      </c>
      <c r="H57" s="278">
        <f t="shared" si="0"/>
        <v>45</v>
      </c>
      <c r="I57" s="279">
        <v>8</v>
      </c>
      <c r="J57" s="119"/>
      <c r="K57" s="119"/>
      <c r="L57" s="119" t="s">
        <v>109</v>
      </c>
      <c r="M57" s="134">
        <f>H57+I57</f>
        <v>53</v>
      </c>
      <c r="N57" s="267"/>
      <c r="O57" s="284" t="s">
        <v>109</v>
      </c>
      <c r="P57" s="113"/>
    </row>
    <row r="58" spans="1:16" ht="15.75">
      <c r="A58" s="270" t="s">
        <v>181</v>
      </c>
      <c r="B58" s="268" t="s">
        <v>84</v>
      </c>
      <c r="C58" s="53"/>
      <c r="D58" s="51"/>
      <c r="E58" s="51"/>
      <c r="F58" s="52"/>
      <c r="G58" s="277">
        <f>G59+G60</f>
        <v>7.5</v>
      </c>
      <c r="H58" s="278">
        <f>H59+H60</f>
        <v>225</v>
      </c>
      <c r="I58" s="279">
        <f>I59+I60</f>
        <v>22</v>
      </c>
      <c r="J58" s="119" t="s">
        <v>103</v>
      </c>
      <c r="K58" s="119" t="s">
        <v>104</v>
      </c>
      <c r="L58" s="119" t="s">
        <v>106</v>
      </c>
      <c r="M58" s="134">
        <f>M59+M60</f>
        <v>203</v>
      </c>
      <c r="N58" s="267"/>
      <c r="O58" s="284"/>
      <c r="P58" s="113"/>
    </row>
    <row r="59" spans="1:16" ht="15.75">
      <c r="A59" s="270" t="s">
        <v>182</v>
      </c>
      <c r="B59" s="268" t="s">
        <v>84</v>
      </c>
      <c r="C59" s="53">
        <v>1</v>
      </c>
      <c r="D59" s="51"/>
      <c r="E59" s="51"/>
      <c r="F59" s="52"/>
      <c r="G59" s="277">
        <v>6</v>
      </c>
      <c r="H59" s="278">
        <f t="shared" si="0"/>
        <v>180</v>
      </c>
      <c r="I59" s="279">
        <v>14</v>
      </c>
      <c r="J59" s="308" t="s">
        <v>103</v>
      </c>
      <c r="K59" s="308" t="s">
        <v>104</v>
      </c>
      <c r="L59" s="308" t="s">
        <v>108</v>
      </c>
      <c r="M59" s="134">
        <f>H59-I59</f>
        <v>166</v>
      </c>
      <c r="N59" s="267" t="s">
        <v>110</v>
      </c>
      <c r="O59" s="284"/>
      <c r="P59" s="113"/>
    </row>
    <row r="60" spans="1:16" ht="15.75">
      <c r="A60" s="270" t="s">
        <v>183</v>
      </c>
      <c r="B60" s="268" t="s">
        <v>205</v>
      </c>
      <c r="C60" s="53"/>
      <c r="D60" s="51"/>
      <c r="E60" s="51"/>
      <c r="F60" s="52">
        <v>2</v>
      </c>
      <c r="G60" s="277">
        <v>1.5</v>
      </c>
      <c r="H60" s="278">
        <f t="shared" si="0"/>
        <v>45</v>
      </c>
      <c r="I60" s="279">
        <v>8</v>
      </c>
      <c r="J60" s="309"/>
      <c r="K60" s="309"/>
      <c r="L60" s="308" t="s">
        <v>109</v>
      </c>
      <c r="M60" s="134">
        <f>H60-I60</f>
        <v>37</v>
      </c>
      <c r="N60" s="267"/>
      <c r="O60" s="284" t="s">
        <v>109</v>
      </c>
      <c r="P60" s="113"/>
    </row>
    <row r="61" spans="1:16" ht="63">
      <c r="A61" s="270" t="s">
        <v>184</v>
      </c>
      <c r="B61" s="307" t="s">
        <v>160</v>
      </c>
      <c r="C61" s="53"/>
      <c r="D61" s="51"/>
      <c r="E61" s="51"/>
      <c r="F61" s="52"/>
      <c r="G61" s="277">
        <f>G62+G63</f>
        <v>7.5</v>
      </c>
      <c r="H61" s="278">
        <f>H62+H63</f>
        <v>225</v>
      </c>
      <c r="I61" s="279">
        <f>I62+I63</f>
        <v>22</v>
      </c>
      <c r="J61" s="119" t="s">
        <v>103</v>
      </c>
      <c r="K61" s="119"/>
      <c r="L61" s="119" t="s">
        <v>216</v>
      </c>
      <c r="M61" s="134">
        <f>M62+M63</f>
        <v>203</v>
      </c>
      <c r="N61" s="267"/>
      <c r="O61" s="284"/>
      <c r="P61" s="113"/>
    </row>
    <row r="62" spans="1:16" ht="63">
      <c r="A62" s="270" t="s">
        <v>185</v>
      </c>
      <c r="B62" s="307" t="s">
        <v>160</v>
      </c>
      <c r="C62" s="53">
        <v>1</v>
      </c>
      <c r="D62" s="51"/>
      <c r="E62" s="51"/>
      <c r="F62" s="52"/>
      <c r="G62" s="277">
        <v>6</v>
      </c>
      <c r="H62" s="278">
        <f t="shared" si="0"/>
        <v>180</v>
      </c>
      <c r="I62" s="279">
        <v>14</v>
      </c>
      <c r="J62" s="308" t="s">
        <v>103</v>
      </c>
      <c r="K62" s="308"/>
      <c r="L62" s="308" t="s">
        <v>215</v>
      </c>
      <c r="M62" s="134">
        <f>H62-I62</f>
        <v>166</v>
      </c>
      <c r="N62" s="267" t="s">
        <v>110</v>
      </c>
      <c r="O62" s="284"/>
      <c r="P62" s="113"/>
    </row>
    <row r="63" spans="1:16" ht="63">
      <c r="A63" s="270" t="s">
        <v>186</v>
      </c>
      <c r="B63" s="307" t="s">
        <v>206</v>
      </c>
      <c r="C63" s="53"/>
      <c r="D63" s="51"/>
      <c r="E63" s="51"/>
      <c r="F63" s="52">
        <v>2</v>
      </c>
      <c r="G63" s="277">
        <v>1.5</v>
      </c>
      <c r="H63" s="278">
        <f t="shared" si="0"/>
        <v>45</v>
      </c>
      <c r="I63" s="279">
        <v>8</v>
      </c>
      <c r="J63" s="309"/>
      <c r="K63" s="309"/>
      <c r="L63" s="308" t="s">
        <v>109</v>
      </c>
      <c r="M63" s="134">
        <f>H63-I63</f>
        <v>37</v>
      </c>
      <c r="N63" s="267"/>
      <c r="O63" s="284" t="s">
        <v>109</v>
      </c>
      <c r="P63" s="113"/>
    </row>
    <row r="64" spans="1:16" ht="15.75">
      <c r="A64" s="270" t="s">
        <v>187</v>
      </c>
      <c r="B64" s="307" t="s">
        <v>161</v>
      </c>
      <c r="C64" s="53"/>
      <c r="D64" s="51"/>
      <c r="E64" s="51"/>
      <c r="F64" s="52"/>
      <c r="G64" s="277">
        <f>G65+G66</f>
        <v>7.5</v>
      </c>
      <c r="H64" s="278">
        <f>H65+H66</f>
        <v>225</v>
      </c>
      <c r="I64" s="279">
        <f>I65+I66</f>
        <v>22</v>
      </c>
      <c r="J64" s="119" t="s">
        <v>217</v>
      </c>
      <c r="K64" s="119" t="s">
        <v>107</v>
      </c>
      <c r="L64" s="119" t="s">
        <v>218</v>
      </c>
      <c r="M64" s="134">
        <f>M65+M66</f>
        <v>203</v>
      </c>
      <c r="N64" s="267"/>
      <c r="O64" s="284"/>
      <c r="P64" s="113"/>
    </row>
    <row r="65" spans="1:16" ht="15.75">
      <c r="A65" s="270" t="s">
        <v>188</v>
      </c>
      <c r="B65" s="307" t="s">
        <v>161</v>
      </c>
      <c r="C65" s="53">
        <v>1</v>
      </c>
      <c r="D65" s="51"/>
      <c r="E65" s="51"/>
      <c r="F65" s="52"/>
      <c r="G65" s="277">
        <v>6</v>
      </c>
      <c r="H65" s="278">
        <f t="shared" si="0"/>
        <v>180</v>
      </c>
      <c r="I65" s="279">
        <v>14</v>
      </c>
      <c r="J65" s="118" t="s">
        <v>217</v>
      </c>
      <c r="K65" s="118" t="s">
        <v>107</v>
      </c>
      <c r="L65" s="118" t="s">
        <v>107</v>
      </c>
      <c r="M65" s="134">
        <f>H65-I65</f>
        <v>166</v>
      </c>
      <c r="N65" s="267" t="s">
        <v>110</v>
      </c>
      <c r="O65" s="284"/>
      <c r="P65" s="113"/>
    </row>
    <row r="66" spans="1:16" ht="31.5">
      <c r="A66" s="270" t="s">
        <v>189</v>
      </c>
      <c r="B66" s="307" t="s">
        <v>207</v>
      </c>
      <c r="C66" s="53"/>
      <c r="D66" s="51"/>
      <c r="E66" s="51"/>
      <c r="F66" s="52">
        <v>1</v>
      </c>
      <c r="G66" s="277">
        <v>1.5</v>
      </c>
      <c r="H66" s="278">
        <f t="shared" si="0"/>
        <v>45</v>
      </c>
      <c r="I66" s="279">
        <v>8</v>
      </c>
      <c r="J66" s="118"/>
      <c r="K66" s="118"/>
      <c r="L66" s="118" t="s">
        <v>109</v>
      </c>
      <c r="M66" s="134">
        <f>H66-I66</f>
        <v>37</v>
      </c>
      <c r="N66" s="267" t="s">
        <v>109</v>
      </c>
      <c r="O66" s="284"/>
      <c r="P66" s="113"/>
    </row>
    <row r="67" spans="1:16" ht="15.75">
      <c r="A67" s="270" t="s">
        <v>190</v>
      </c>
      <c r="B67" s="307" t="s">
        <v>162</v>
      </c>
      <c r="C67" s="53"/>
      <c r="D67" s="51"/>
      <c r="E67" s="51"/>
      <c r="F67" s="52"/>
      <c r="G67" s="277">
        <f>G68+G69</f>
        <v>7.5</v>
      </c>
      <c r="H67" s="278">
        <f>H68+H69</f>
        <v>225</v>
      </c>
      <c r="I67" s="279">
        <f>I68+I69</f>
        <v>22</v>
      </c>
      <c r="J67" s="119" t="s">
        <v>217</v>
      </c>
      <c r="K67" s="119" t="s">
        <v>107</v>
      </c>
      <c r="L67" s="119" t="s">
        <v>218</v>
      </c>
      <c r="M67" s="134">
        <f>M68+M69</f>
        <v>203</v>
      </c>
      <c r="N67" s="267"/>
      <c r="O67" s="284"/>
      <c r="P67" s="113"/>
    </row>
    <row r="68" spans="1:16" ht="15.75">
      <c r="A68" s="270" t="s">
        <v>191</v>
      </c>
      <c r="B68" s="310" t="s">
        <v>162</v>
      </c>
      <c r="C68" s="53">
        <v>1</v>
      </c>
      <c r="D68" s="51"/>
      <c r="E68" s="51"/>
      <c r="F68" s="52"/>
      <c r="G68" s="277">
        <v>6</v>
      </c>
      <c r="H68" s="278">
        <f t="shared" si="0"/>
        <v>180</v>
      </c>
      <c r="I68" s="279">
        <v>14</v>
      </c>
      <c r="J68" s="118" t="s">
        <v>217</v>
      </c>
      <c r="K68" s="118" t="s">
        <v>107</v>
      </c>
      <c r="L68" s="118" t="s">
        <v>107</v>
      </c>
      <c r="M68" s="134">
        <f>H68-I68</f>
        <v>166</v>
      </c>
      <c r="N68" s="267" t="s">
        <v>110</v>
      </c>
      <c r="O68" s="284"/>
      <c r="P68" s="113"/>
    </row>
    <row r="69" spans="1:16" ht="15.75">
      <c r="A69" s="270" t="s">
        <v>192</v>
      </c>
      <c r="B69" s="310" t="s">
        <v>208</v>
      </c>
      <c r="C69" s="53"/>
      <c r="D69" s="51"/>
      <c r="E69" s="51"/>
      <c r="F69" s="52">
        <v>1</v>
      </c>
      <c r="G69" s="277">
        <v>1.5</v>
      </c>
      <c r="H69" s="278">
        <f t="shared" si="0"/>
        <v>45</v>
      </c>
      <c r="I69" s="279">
        <v>8</v>
      </c>
      <c r="J69" s="118"/>
      <c r="K69" s="118"/>
      <c r="L69" s="118" t="s">
        <v>109</v>
      </c>
      <c r="M69" s="134">
        <f>H69-I69</f>
        <v>37</v>
      </c>
      <c r="N69" s="267" t="s">
        <v>109</v>
      </c>
      <c r="O69" s="284"/>
      <c r="P69" s="113"/>
    </row>
    <row r="70" spans="1:16" ht="31.5">
      <c r="A70" s="270" t="s">
        <v>193</v>
      </c>
      <c r="B70" s="310" t="s">
        <v>163</v>
      </c>
      <c r="C70" s="53">
        <v>2</v>
      </c>
      <c r="D70" s="51"/>
      <c r="E70" s="51"/>
      <c r="F70" s="52"/>
      <c r="G70" s="277">
        <v>6</v>
      </c>
      <c r="H70" s="278">
        <f t="shared" si="0"/>
        <v>180</v>
      </c>
      <c r="I70" s="279">
        <v>12</v>
      </c>
      <c r="J70" s="280" t="s">
        <v>103</v>
      </c>
      <c r="K70" s="280"/>
      <c r="L70" s="281" t="s">
        <v>104</v>
      </c>
      <c r="M70" s="134">
        <f>H70-I70</f>
        <v>168</v>
      </c>
      <c r="N70" s="267"/>
      <c r="O70" s="284" t="s">
        <v>105</v>
      </c>
      <c r="P70" s="113"/>
    </row>
    <row r="71" spans="1:16" ht="16.5" thickBot="1">
      <c r="A71" s="267" t="s">
        <v>194</v>
      </c>
      <c r="B71" s="311" t="s">
        <v>164</v>
      </c>
      <c r="C71" s="53">
        <v>2</v>
      </c>
      <c r="D71" s="51"/>
      <c r="E71" s="51"/>
      <c r="F71" s="52"/>
      <c r="G71" s="277">
        <v>6</v>
      </c>
      <c r="H71" s="278">
        <f t="shared" si="0"/>
        <v>180</v>
      </c>
      <c r="I71" s="279">
        <v>12</v>
      </c>
      <c r="J71" s="280" t="s">
        <v>103</v>
      </c>
      <c r="K71" s="280"/>
      <c r="L71" s="281" t="s">
        <v>104</v>
      </c>
      <c r="M71" s="134">
        <f>H71-I71</f>
        <v>168</v>
      </c>
      <c r="N71" s="267"/>
      <c r="O71" s="284" t="s">
        <v>105</v>
      </c>
      <c r="P71" s="113"/>
    </row>
    <row r="72" spans="1:21" ht="16.5" thickBot="1">
      <c r="A72" s="549" t="s">
        <v>47</v>
      </c>
      <c r="B72" s="550"/>
      <c r="C72" s="550"/>
      <c r="D72" s="550"/>
      <c r="E72" s="550"/>
      <c r="F72" s="551"/>
      <c r="G72" s="38">
        <f>G37</f>
        <v>36</v>
      </c>
      <c r="H72" s="39">
        <f>H37</f>
        <v>1080</v>
      </c>
      <c r="I72" s="63">
        <f>I37</f>
        <v>80</v>
      </c>
      <c r="J72" s="70"/>
      <c r="K72" s="78"/>
      <c r="L72" s="70"/>
      <c r="M72" s="77">
        <f>M37</f>
        <v>1000</v>
      </c>
      <c r="N72" s="298" t="s">
        <v>197</v>
      </c>
      <c r="O72" s="198" t="s">
        <v>111</v>
      </c>
      <c r="P72" s="39"/>
      <c r="Q72" s="62"/>
      <c r="R72" s="62"/>
      <c r="S72" s="62"/>
      <c r="T72" s="62"/>
      <c r="U72" s="62"/>
    </row>
    <row r="73" spans="1:21" ht="16.5" thickBot="1">
      <c r="A73" s="563" t="s">
        <v>144</v>
      </c>
      <c r="B73" s="564"/>
      <c r="C73" s="564"/>
      <c r="D73" s="564"/>
      <c r="E73" s="564"/>
      <c r="F73" s="565"/>
      <c r="G73" s="40">
        <f>G35+G72</f>
        <v>39</v>
      </c>
      <c r="H73" s="41">
        <f>H35+H72</f>
        <v>1170</v>
      </c>
      <c r="I73" s="114">
        <f>I35+I72</f>
        <v>84</v>
      </c>
      <c r="J73" s="117"/>
      <c r="K73" s="117"/>
      <c r="L73" s="117"/>
      <c r="M73" s="115">
        <f>M35+M72</f>
        <v>1086</v>
      </c>
      <c r="N73" s="298" t="s">
        <v>197</v>
      </c>
      <c r="O73" s="198" t="s">
        <v>198</v>
      </c>
      <c r="P73" s="39"/>
      <c r="Q73" s="62"/>
      <c r="R73" s="62"/>
      <c r="S73" s="62"/>
      <c r="T73" s="62"/>
      <c r="U73" s="62"/>
    </row>
    <row r="74" spans="1:21" s="33" customFormat="1" ht="16.5" thickBot="1">
      <c r="A74" s="562" t="s">
        <v>145</v>
      </c>
      <c r="B74" s="562"/>
      <c r="C74" s="562"/>
      <c r="D74" s="562"/>
      <c r="E74" s="562"/>
      <c r="F74" s="562"/>
      <c r="G74" s="40">
        <f>G28+G73</f>
        <v>90</v>
      </c>
      <c r="H74" s="41">
        <f>H28+H73</f>
        <v>2700</v>
      </c>
      <c r="I74" s="114">
        <f>I28+I73</f>
        <v>118</v>
      </c>
      <c r="J74" s="117"/>
      <c r="K74" s="117"/>
      <c r="L74" s="117"/>
      <c r="M74" s="115">
        <f>M28+M73</f>
        <v>2582</v>
      </c>
      <c r="N74" s="298" t="s">
        <v>199</v>
      </c>
      <c r="O74" s="198" t="s">
        <v>200</v>
      </c>
      <c r="P74" s="39"/>
      <c r="R74" s="72"/>
      <c r="S74" s="72"/>
      <c r="T74" s="72"/>
      <c r="U74" s="72"/>
    </row>
    <row r="75" spans="1:21" s="33" customFormat="1" ht="16.5" thickBot="1">
      <c r="A75" s="567" t="s">
        <v>141</v>
      </c>
      <c r="B75" s="567"/>
      <c r="C75" s="567"/>
      <c r="D75" s="567"/>
      <c r="E75" s="567"/>
      <c r="F75" s="567"/>
      <c r="G75" s="567"/>
      <c r="H75" s="567"/>
      <c r="I75" s="567"/>
      <c r="J75" s="567"/>
      <c r="K75" s="567"/>
      <c r="L75" s="567"/>
      <c r="M75" s="567"/>
      <c r="N75" s="299" t="str">
        <f>N74</f>
        <v>38/22</v>
      </c>
      <c r="O75" s="300" t="str">
        <f>O74</f>
        <v>42/16</v>
      </c>
      <c r="P75" s="39"/>
      <c r="Q75" s="62"/>
      <c r="R75" s="62"/>
      <c r="S75" s="62"/>
      <c r="T75" s="62"/>
      <c r="U75" s="62"/>
    </row>
    <row r="76" spans="1:16" s="33" customFormat="1" ht="16.5" thickBot="1">
      <c r="A76" s="481" t="s">
        <v>142</v>
      </c>
      <c r="B76" s="481"/>
      <c r="C76" s="481"/>
      <c r="D76" s="481"/>
      <c r="E76" s="481"/>
      <c r="F76" s="481"/>
      <c r="G76" s="481"/>
      <c r="H76" s="481"/>
      <c r="I76" s="481"/>
      <c r="J76" s="481"/>
      <c r="K76" s="481"/>
      <c r="L76" s="481"/>
      <c r="M76" s="481"/>
      <c r="N76" s="299">
        <v>4</v>
      </c>
      <c r="O76" s="301">
        <v>3</v>
      </c>
      <c r="P76" s="101"/>
    </row>
    <row r="77" spans="1:16" s="33" customFormat="1" ht="16.5" thickBot="1">
      <c r="A77" s="481" t="s">
        <v>143</v>
      </c>
      <c r="B77" s="481"/>
      <c r="C77" s="481"/>
      <c r="D77" s="481"/>
      <c r="E77" s="481"/>
      <c r="F77" s="481"/>
      <c r="G77" s="481"/>
      <c r="H77" s="481"/>
      <c r="I77" s="481"/>
      <c r="J77" s="481"/>
      <c r="K77" s="481"/>
      <c r="L77" s="481"/>
      <c r="M77" s="481"/>
      <c r="N77" s="302">
        <v>2</v>
      </c>
      <c r="O77" s="303">
        <v>4</v>
      </c>
      <c r="P77" s="112">
        <v>1</v>
      </c>
    </row>
    <row r="78" spans="1:16" s="33" customFormat="1" ht="16.5" thickBot="1">
      <c r="A78" s="481" t="s">
        <v>228</v>
      </c>
      <c r="B78" s="481"/>
      <c r="C78" s="481"/>
      <c r="D78" s="481"/>
      <c r="E78" s="481"/>
      <c r="F78" s="481"/>
      <c r="G78" s="481"/>
      <c r="H78" s="481"/>
      <c r="I78" s="481"/>
      <c r="J78" s="481"/>
      <c r="K78" s="481"/>
      <c r="L78" s="481"/>
      <c r="M78" s="481"/>
      <c r="N78" s="97"/>
      <c r="O78" s="296"/>
      <c r="P78" s="102"/>
    </row>
    <row r="79" spans="1:16" s="33" customFormat="1" ht="16.5" thickBot="1">
      <c r="A79" s="566" t="s">
        <v>46</v>
      </c>
      <c r="B79" s="566"/>
      <c r="C79" s="566"/>
      <c r="D79" s="566"/>
      <c r="E79" s="566"/>
      <c r="F79" s="566"/>
      <c r="G79" s="566"/>
      <c r="H79" s="566"/>
      <c r="I79" s="566"/>
      <c r="J79" s="566"/>
      <c r="K79" s="566"/>
      <c r="L79" s="566"/>
      <c r="M79" s="566"/>
      <c r="N79" s="295">
        <v>1</v>
      </c>
      <c r="O79" s="297">
        <v>1</v>
      </c>
      <c r="P79" s="294"/>
    </row>
    <row r="80" spans="1:16" s="33" customFormat="1" ht="16.5" thickBot="1">
      <c r="A80" s="571" t="s">
        <v>210</v>
      </c>
      <c r="B80" s="572"/>
      <c r="C80" s="572"/>
      <c r="D80" s="572"/>
      <c r="E80" s="572"/>
      <c r="F80" s="572"/>
      <c r="G80" s="572"/>
      <c r="H80" s="572"/>
      <c r="I80" s="572"/>
      <c r="J80" s="572"/>
      <c r="K80" s="572"/>
      <c r="L80" s="572"/>
      <c r="M80" s="573"/>
      <c r="N80" s="577">
        <f>G12+G13+G14+G15+G16+G19+G20+G31+G37</f>
        <v>60</v>
      </c>
      <c r="O80" s="578"/>
      <c r="P80" s="306">
        <f>G23+G26</f>
        <v>30</v>
      </c>
    </row>
    <row r="81" spans="1:16" s="33" customFormat="1" ht="16.5" thickBot="1">
      <c r="A81" s="560" t="s">
        <v>209</v>
      </c>
      <c r="B81" s="561"/>
      <c r="C81" s="561"/>
      <c r="D81" s="561"/>
      <c r="E81" s="561"/>
      <c r="F81" s="561"/>
      <c r="G81" s="561"/>
      <c r="H81" s="561"/>
      <c r="I81" s="561"/>
      <c r="J81" s="561"/>
      <c r="K81" s="561"/>
      <c r="L81" s="569" t="s">
        <v>50</v>
      </c>
      <c r="M81" s="570"/>
      <c r="N81" s="40">
        <f>G28/G74*100</f>
        <v>56.666666666666664</v>
      </c>
      <c r="O81" s="40" t="s">
        <v>87</v>
      </c>
      <c r="P81" s="116">
        <f>G73/G74*100</f>
        <v>43.333333333333336</v>
      </c>
    </row>
    <row r="82" spans="1:16" s="33" customFormat="1" ht="16.5" thickBot="1">
      <c r="A82" s="574" t="s">
        <v>234</v>
      </c>
      <c r="B82" s="575"/>
      <c r="C82" s="575"/>
      <c r="D82" s="575"/>
      <c r="E82" s="575"/>
      <c r="F82" s="575"/>
      <c r="G82" s="575"/>
      <c r="H82" s="575"/>
      <c r="I82" s="575"/>
      <c r="J82" s="575"/>
      <c r="K82" s="575"/>
      <c r="L82" s="575"/>
      <c r="M82" s="575"/>
      <c r="N82" s="575"/>
      <c r="O82" s="575"/>
      <c r="P82" s="576"/>
    </row>
    <row r="83" spans="1:16" s="33" customFormat="1" ht="32.25" thickBot="1">
      <c r="A83" s="314" t="s">
        <v>235</v>
      </c>
      <c r="B83" s="315" t="s">
        <v>236</v>
      </c>
      <c r="C83" s="326">
        <v>2</v>
      </c>
      <c r="D83" s="326">
        <v>1</v>
      </c>
      <c r="E83" s="316"/>
      <c r="F83" s="317"/>
      <c r="G83" s="325">
        <v>6</v>
      </c>
      <c r="H83" s="321">
        <f>G83*30</f>
        <v>180</v>
      </c>
      <c r="I83" s="322">
        <v>32</v>
      </c>
      <c r="J83" s="323"/>
      <c r="K83" s="323"/>
      <c r="L83" s="323" t="s">
        <v>237</v>
      </c>
      <c r="M83" s="324">
        <f>H83-I83</f>
        <v>148</v>
      </c>
      <c r="N83" s="319" t="s">
        <v>238</v>
      </c>
      <c r="O83" s="320" t="s">
        <v>238</v>
      </c>
      <c r="P83" s="318"/>
    </row>
    <row r="84" spans="1:16" s="33" customFormat="1" ht="30.75" customHeight="1">
      <c r="A84" s="568" t="s">
        <v>221</v>
      </c>
      <c r="B84" s="568"/>
      <c r="C84" s="568"/>
      <c r="D84" s="568"/>
      <c r="E84" s="568"/>
      <c r="F84" s="568"/>
      <c r="G84" s="568"/>
      <c r="H84" s="568"/>
      <c r="I84" s="568"/>
      <c r="J84" s="568"/>
      <c r="K84" s="568"/>
      <c r="L84" s="568"/>
      <c r="M84" s="568"/>
      <c r="N84" s="568"/>
      <c r="O84" s="568"/>
      <c r="P84" s="568"/>
    </row>
    <row r="85" spans="1:16" s="33" customFormat="1" ht="9.75" customHeight="1">
      <c r="A85" s="42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42"/>
      <c r="M85" s="42"/>
      <c r="N85" s="71"/>
      <c r="O85" s="71"/>
      <c r="P85" s="71"/>
    </row>
    <row r="86" spans="1:16" s="33" customFormat="1" ht="21.75" customHeight="1">
      <c r="A86" s="42"/>
      <c r="B86" s="293" t="s">
        <v>222</v>
      </c>
      <c r="C86" s="291"/>
      <c r="D86" s="292"/>
      <c r="E86" s="292"/>
      <c r="F86" s="292"/>
      <c r="G86" s="292"/>
      <c r="I86" s="579" t="s">
        <v>223</v>
      </c>
      <c r="J86" s="579"/>
      <c r="K86" s="291"/>
      <c r="L86" s="42"/>
      <c r="M86" s="42"/>
      <c r="N86" s="71"/>
      <c r="O86" s="71"/>
      <c r="P86" s="71"/>
    </row>
    <row r="87" spans="1:16" s="33" customFormat="1" ht="9.75" customHeight="1">
      <c r="A87" s="42"/>
      <c r="B87" s="293"/>
      <c r="C87" s="291"/>
      <c r="D87" s="291"/>
      <c r="E87" s="291"/>
      <c r="F87" s="291"/>
      <c r="G87" s="291"/>
      <c r="H87" s="291"/>
      <c r="I87" s="291"/>
      <c r="J87" s="291"/>
      <c r="K87" s="291"/>
      <c r="L87" s="42"/>
      <c r="M87" s="42"/>
      <c r="N87" s="71"/>
      <c r="O87" s="71"/>
      <c r="P87" s="71"/>
    </row>
    <row r="88" spans="1:16" s="33" customFormat="1" ht="15.75">
      <c r="A88" s="42"/>
      <c r="B88" s="293" t="s">
        <v>120</v>
      </c>
      <c r="C88" s="56"/>
      <c r="D88" s="558"/>
      <c r="E88" s="558"/>
      <c r="F88" s="559"/>
      <c r="G88" s="559"/>
      <c r="H88" s="85"/>
      <c r="I88" s="580" t="s">
        <v>121</v>
      </c>
      <c r="J88" s="580"/>
      <c r="K88" s="580"/>
      <c r="L88" s="580"/>
      <c r="M88" s="42"/>
      <c r="N88" s="71"/>
      <c r="O88" s="71"/>
      <c r="P88" s="71"/>
    </row>
    <row r="89" spans="1:16" s="33" customFormat="1" ht="15.75">
      <c r="A89" s="42"/>
      <c r="B89" s="293"/>
      <c r="C89" s="59"/>
      <c r="D89" s="59"/>
      <c r="E89" s="59"/>
      <c r="F89" s="60"/>
      <c r="G89" s="60"/>
      <c r="H89" s="86"/>
      <c r="I89" s="86"/>
      <c r="J89" s="87"/>
      <c r="K89" s="87"/>
      <c r="L89" s="42"/>
      <c r="M89" s="42"/>
      <c r="N89" s="71"/>
      <c r="O89" s="71"/>
      <c r="P89" s="71"/>
    </row>
    <row r="90" spans="1:16" s="33" customFormat="1" ht="16.5" customHeight="1">
      <c r="A90" s="42"/>
      <c r="B90" s="293" t="s">
        <v>75</v>
      </c>
      <c r="C90" s="59"/>
      <c r="D90" s="57"/>
      <c r="E90" s="57"/>
      <c r="F90" s="58"/>
      <c r="G90" s="58"/>
      <c r="H90" s="85"/>
      <c r="I90" s="580" t="s">
        <v>77</v>
      </c>
      <c r="J90" s="580"/>
      <c r="K90" s="580"/>
      <c r="L90" s="580"/>
      <c r="M90" s="42"/>
      <c r="N90" s="71"/>
      <c r="O90" s="71"/>
      <c r="P90" s="71"/>
    </row>
    <row r="91" spans="1:16" s="33" customFormat="1" ht="13.5" customHeight="1">
      <c r="A91" s="42"/>
      <c r="B91" s="88"/>
      <c r="C91" s="42"/>
      <c r="D91" s="42"/>
      <c r="E91" s="42"/>
      <c r="F91" s="42"/>
      <c r="G91" s="42"/>
      <c r="H91" s="88"/>
      <c r="I91" s="88"/>
      <c r="J91" s="88"/>
      <c r="K91" s="88"/>
      <c r="L91" s="42"/>
      <c r="M91" s="42"/>
      <c r="N91" s="71"/>
      <c r="O91" s="71"/>
      <c r="P91" s="71"/>
    </row>
    <row r="92" spans="1:16" s="33" customFormat="1" ht="15.75">
      <c r="A92" s="42"/>
      <c r="B92" s="293" t="s">
        <v>76</v>
      </c>
      <c r="C92" s="56"/>
      <c r="D92" s="558"/>
      <c r="E92" s="558"/>
      <c r="F92" s="559"/>
      <c r="G92" s="559"/>
      <c r="H92" s="85"/>
      <c r="I92" s="580" t="s">
        <v>78</v>
      </c>
      <c r="J92" s="580"/>
      <c r="K92" s="580"/>
      <c r="L92" s="580"/>
      <c r="M92" s="42"/>
      <c r="N92" s="71"/>
      <c r="O92" s="71"/>
      <c r="P92" s="71"/>
    </row>
    <row r="93" spans="1:16" s="33" customFormat="1" ht="15.75">
      <c r="A93" s="42"/>
      <c r="B93" s="88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71"/>
      <c r="O93" s="71"/>
      <c r="P93" s="71"/>
    </row>
    <row r="94" spans="1:16" s="33" customFormat="1" ht="15.75">
      <c r="A94" s="42"/>
      <c r="B94" s="293" t="s">
        <v>224</v>
      </c>
      <c r="C94" s="56"/>
      <c r="D94" s="558"/>
      <c r="E94" s="558"/>
      <c r="F94" s="559"/>
      <c r="G94" s="559"/>
      <c r="H94" s="56"/>
      <c r="I94" s="580" t="s">
        <v>226</v>
      </c>
      <c r="J94" s="580"/>
      <c r="K94" s="580"/>
      <c r="L94" s="580"/>
      <c r="M94" s="42"/>
      <c r="N94" s="71"/>
      <c r="O94" s="71"/>
      <c r="P94" s="71"/>
    </row>
    <row r="95" spans="1:16" s="33" customFormat="1" ht="15.75">
      <c r="A95" s="34"/>
      <c r="B95" s="43"/>
      <c r="C95" s="557" t="s">
        <v>29</v>
      </c>
      <c r="D95" s="557"/>
      <c r="E95" s="557"/>
      <c r="F95" s="557"/>
      <c r="G95" s="557"/>
      <c r="H95" s="557"/>
      <c r="I95" s="557"/>
      <c r="J95" s="557"/>
      <c r="K95" s="557"/>
      <c r="L95" s="44"/>
      <c r="M95" s="44"/>
      <c r="N95" s="71"/>
      <c r="O95" s="71"/>
      <c r="P95" s="71"/>
    </row>
    <row r="96" spans="2:12" ht="15.75">
      <c r="B96" s="293" t="s">
        <v>225</v>
      </c>
      <c r="C96" s="291"/>
      <c r="D96" s="558"/>
      <c r="E96" s="558"/>
      <c r="F96" s="559"/>
      <c r="G96" s="559"/>
      <c r="I96" s="580" t="s">
        <v>227</v>
      </c>
      <c r="J96" s="580"/>
      <c r="K96" s="580"/>
      <c r="L96" s="580"/>
    </row>
  </sheetData>
  <sheetProtection/>
  <mergeCells count="60">
    <mergeCell ref="N80:O80"/>
    <mergeCell ref="I86:J86"/>
    <mergeCell ref="I94:L94"/>
    <mergeCell ref="I96:L96"/>
    <mergeCell ref="D96:G96"/>
    <mergeCell ref="I88:L88"/>
    <mergeCell ref="I90:L90"/>
    <mergeCell ref="I92:L92"/>
    <mergeCell ref="A74:F74"/>
    <mergeCell ref="A73:F73"/>
    <mergeCell ref="A18:P18"/>
    <mergeCell ref="A72:F72"/>
    <mergeCell ref="A79:M79"/>
    <mergeCell ref="A75:M75"/>
    <mergeCell ref="C95:K95"/>
    <mergeCell ref="D94:G94"/>
    <mergeCell ref="D88:G88"/>
    <mergeCell ref="A78:M78"/>
    <mergeCell ref="D92:G92"/>
    <mergeCell ref="A81:K81"/>
    <mergeCell ref="A84:P84"/>
    <mergeCell ref="L81:M81"/>
    <mergeCell ref="A80:M80"/>
    <mergeCell ref="A82:P82"/>
    <mergeCell ref="A22:P22"/>
    <mergeCell ref="A25:P25"/>
    <mergeCell ref="A21:F21"/>
    <mergeCell ref="A10:P10"/>
    <mergeCell ref="A27:F27"/>
    <mergeCell ref="N4:O4"/>
    <mergeCell ref="A28:F28"/>
    <mergeCell ref="E4:E7"/>
    <mergeCell ref="F4:F7"/>
    <mergeCell ref="A9:P9"/>
    <mergeCell ref="L4:L7"/>
    <mergeCell ref="B2:B7"/>
    <mergeCell ref="A2:A7"/>
    <mergeCell ref="C2:F2"/>
    <mergeCell ref="G2:G7"/>
    <mergeCell ref="A24:F24"/>
    <mergeCell ref="A1:P1"/>
    <mergeCell ref="N2:P3"/>
    <mergeCell ref="N6:P6"/>
    <mergeCell ref="H3:H7"/>
    <mergeCell ref="K4:K7"/>
    <mergeCell ref="A29:P29"/>
    <mergeCell ref="I4:I7"/>
    <mergeCell ref="J4:J7"/>
    <mergeCell ref="D3:D7"/>
    <mergeCell ref="E3:F3"/>
    <mergeCell ref="A35:F35"/>
    <mergeCell ref="A36:P36"/>
    <mergeCell ref="A76:M76"/>
    <mergeCell ref="A77:M77"/>
    <mergeCell ref="H2:M2"/>
    <mergeCell ref="C3:C7"/>
    <mergeCell ref="M3:M7"/>
    <mergeCell ref="A30:P30"/>
    <mergeCell ref="I3:L3"/>
    <mergeCell ref="A17:F1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2" manualBreakCount="2">
    <brk id="35" max="15" man="1"/>
    <brk id="63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</cp:lastModifiedBy>
  <cp:lastPrinted>2020-05-06T06:16:50Z</cp:lastPrinted>
  <dcterms:created xsi:type="dcterms:W3CDTF">2018-09-25T13:00:18Z</dcterms:created>
  <dcterms:modified xsi:type="dcterms:W3CDTF">2020-05-06T06:27:27Z</dcterms:modified>
  <cp:category/>
  <cp:version/>
  <cp:contentType/>
  <cp:contentStatus/>
</cp:coreProperties>
</file>